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hidePivotFieldList="1"/>
  <mc:AlternateContent xmlns:mc="http://schemas.openxmlformats.org/markup-compatibility/2006">
    <mc:Choice Requires="x15">
      <x15ac:absPath xmlns:x15ac="http://schemas.microsoft.com/office/spreadsheetml/2010/11/ac" url="R:\Zentrale\ZB-S\Daten\S1\S10\S 100\EZB\TLTRO\Fremdwährungsposition_Y1 321\"/>
    </mc:Choice>
  </mc:AlternateContent>
  <bookViews>
    <workbookView xWindow="8265" yWindow="-15" windowWidth="4950" windowHeight="7425" activeTab="4"/>
  </bookViews>
  <sheets>
    <sheet name="AUSTA-Erfassung" sheetId="24" r:id="rId1"/>
    <sheet name="Berechnung Spalte 01" sheetId="13" r:id="rId2"/>
    <sheet name="Berechnung Spalte 02" sheetId="15" r:id="rId3"/>
    <sheet name="FW Kurse" sheetId="8" r:id="rId4"/>
    <sheet name="AUSTA Daten" sheetId="23" r:id="rId5"/>
  </sheets>
  <definedNames>
    <definedName name="_xlnm._FilterDatabase" localSheetId="4" hidden="1">'AUSTA Daten'!#REF!</definedName>
    <definedName name="AUSTA_aggregiert">'AUSTA Daten'!$A$1:$R$26</definedName>
    <definedName name="AUSTADatenSpalten">'AUSTA Daten'!$A$1:$R$1</definedName>
    <definedName name="AUSTADatenZeilen">'AUSTA Daten'!$A$1:$A$26</definedName>
    <definedName name="BLZA">'Berechnung Spalte 01'!$K$1</definedName>
    <definedName name="BLZB">'Berechnung Spalte 02'!$K$1</definedName>
    <definedName name="_xlnm.Print_Area" localSheetId="0">'AUSTA-Erfassung'!$A$1:$R$98</definedName>
    <definedName name="_xlnm.Print_Titles" localSheetId="0">'AUSTA-Erfassung'!$1:$2</definedName>
    <definedName name="FXSpalten">'FW Kurse'!$A$1:$M$1</definedName>
    <definedName name="FXZeilen">'FW Kurse'!$A$1:$A$27</definedName>
    <definedName name="MFI">'AUSTA-Erfassung'!#REF!</definedName>
    <definedName name="NameA">'Berechnung Spalte 01'!$M$1</definedName>
    <definedName name="NameB">'Berechnung Spalte 02'!$M$1</definedName>
    <definedName name="POSFW01">'Berechnung Spalte 01'!$AJ$12</definedName>
    <definedName name="POSFW02">'Berechnung Spalte 02'!$AJ$12</definedName>
    <definedName name="Stichtag">'Berechnung Spalte 01'!$D$2</definedName>
    <definedName name="xlsHost_AUSTA">'AUSTA Daten'!$A$1:$R$31</definedName>
    <definedName name="xlsHost_ZRDaten1">'FW Kurse'!$A$1:$M$18</definedName>
    <definedName name="xlsHost_ZRDaten2" localSheetId="0">'AUSTA-Erfassung'!$A$1:$P$54</definedName>
    <definedName name="ZRB_AUSTA" localSheetId="4">'AUSTA Daten'!$C$1:$R$1</definedName>
  </definedNames>
  <calcPr calcId="162913"/>
</workbook>
</file>

<file path=xl/calcChain.xml><?xml version="1.0" encoding="utf-8"?>
<calcChain xmlns="http://schemas.openxmlformats.org/spreadsheetml/2006/main">
  <c r="R26" i="23" l="1"/>
  <c r="Q26" i="23"/>
  <c r="P26" i="23"/>
  <c r="O26" i="23"/>
  <c r="N26" i="23"/>
  <c r="M26" i="23"/>
  <c r="L26" i="23"/>
  <c r="K26" i="23"/>
  <c r="J26" i="23"/>
  <c r="I26" i="23"/>
  <c r="H26" i="23"/>
  <c r="G26" i="23"/>
  <c r="F26" i="23"/>
  <c r="E26" i="23"/>
  <c r="D26" i="23"/>
  <c r="C26" i="23"/>
  <c r="R25" i="23"/>
  <c r="Q25" i="23"/>
  <c r="P25" i="23"/>
  <c r="O25" i="23"/>
  <c r="N25" i="23"/>
  <c r="M25" i="23"/>
  <c r="L25" i="23"/>
  <c r="K25" i="23"/>
  <c r="J25" i="23"/>
  <c r="I25" i="23"/>
  <c r="H25" i="23"/>
  <c r="G25" i="23"/>
  <c r="F25" i="23"/>
  <c r="E25" i="23"/>
  <c r="D25" i="23"/>
  <c r="C25" i="23"/>
  <c r="R24" i="23"/>
  <c r="Q24" i="23"/>
  <c r="P24" i="23"/>
  <c r="O24" i="23"/>
  <c r="N24" i="23"/>
  <c r="M24" i="23"/>
  <c r="L24" i="23"/>
  <c r="K24" i="23"/>
  <c r="J24" i="23"/>
  <c r="I24" i="23"/>
  <c r="H24" i="23"/>
  <c r="G24" i="23"/>
  <c r="F24" i="23"/>
  <c r="E24" i="23"/>
  <c r="D24" i="23"/>
  <c r="C24" i="23"/>
  <c r="R23" i="23"/>
  <c r="Q23" i="23"/>
  <c r="P23" i="23"/>
  <c r="O23" i="23"/>
  <c r="N23" i="23"/>
  <c r="M23" i="23"/>
  <c r="L23" i="23"/>
  <c r="K23" i="23"/>
  <c r="J23" i="23"/>
  <c r="I23" i="23"/>
  <c r="H23" i="23"/>
  <c r="G23" i="23"/>
  <c r="F23" i="23"/>
  <c r="E23" i="23"/>
  <c r="D23" i="23"/>
  <c r="C23" i="23"/>
  <c r="R22" i="23"/>
  <c r="Q22" i="23"/>
  <c r="P22" i="23"/>
  <c r="O22" i="23"/>
  <c r="N22" i="23"/>
  <c r="M22" i="23"/>
  <c r="L22" i="23"/>
  <c r="K22" i="23"/>
  <c r="J22" i="23"/>
  <c r="I22" i="23"/>
  <c r="H22" i="23"/>
  <c r="G22" i="23"/>
  <c r="F22" i="23"/>
  <c r="E22" i="23"/>
  <c r="D22" i="23"/>
  <c r="C22" i="23"/>
  <c r="R21" i="23"/>
  <c r="Q21" i="23"/>
  <c r="P21" i="23"/>
  <c r="O21" i="23"/>
  <c r="N21" i="23"/>
  <c r="M21" i="23"/>
  <c r="L21" i="23"/>
  <c r="K21" i="23"/>
  <c r="J21" i="23"/>
  <c r="I21" i="23"/>
  <c r="H21" i="23"/>
  <c r="G21" i="23"/>
  <c r="F21" i="23"/>
  <c r="E21" i="23"/>
  <c r="D21" i="23"/>
  <c r="C21" i="23"/>
  <c r="R20" i="23"/>
  <c r="Q20" i="23"/>
  <c r="P20" i="23"/>
  <c r="O20" i="23"/>
  <c r="N20" i="23"/>
  <c r="M20" i="23"/>
  <c r="L20" i="23"/>
  <c r="K20" i="23"/>
  <c r="J20" i="23"/>
  <c r="I20" i="23"/>
  <c r="H20" i="23"/>
  <c r="G20" i="23"/>
  <c r="F20" i="23"/>
  <c r="E20" i="23"/>
  <c r="D20" i="23"/>
  <c r="C20" i="23"/>
  <c r="R19" i="23"/>
  <c r="Q19" i="23"/>
  <c r="P19" i="23"/>
  <c r="O19" i="23"/>
  <c r="N19" i="23"/>
  <c r="M19" i="23"/>
  <c r="L19" i="23"/>
  <c r="K19" i="23"/>
  <c r="J19" i="23"/>
  <c r="I19" i="23"/>
  <c r="H19" i="23"/>
  <c r="G19" i="23"/>
  <c r="F19" i="23"/>
  <c r="E19" i="23"/>
  <c r="D19" i="23"/>
  <c r="C19" i="23"/>
  <c r="R18" i="23"/>
  <c r="Q18" i="23"/>
  <c r="P18" i="23"/>
  <c r="O18" i="23"/>
  <c r="N18" i="23"/>
  <c r="M18" i="23"/>
  <c r="L18" i="23"/>
  <c r="K18" i="23"/>
  <c r="J18" i="23"/>
  <c r="I18" i="23"/>
  <c r="H18" i="23"/>
  <c r="G18" i="23"/>
  <c r="F18" i="23"/>
  <c r="E18" i="23"/>
  <c r="D18" i="23"/>
  <c r="C18" i="23"/>
  <c r="R17" i="23"/>
  <c r="Q17" i="23"/>
  <c r="P17" i="23"/>
  <c r="O17" i="23"/>
  <c r="N17" i="23"/>
  <c r="M17" i="23"/>
  <c r="L17" i="23"/>
  <c r="K17" i="23"/>
  <c r="J17" i="23"/>
  <c r="I17" i="23"/>
  <c r="H17" i="23"/>
  <c r="G17" i="23"/>
  <c r="F17" i="23"/>
  <c r="E17" i="23"/>
  <c r="D17" i="23"/>
  <c r="C17" i="23"/>
  <c r="R16" i="23"/>
  <c r="Q16" i="23"/>
  <c r="P16" i="23"/>
  <c r="O16" i="23"/>
  <c r="N16" i="23"/>
  <c r="M16" i="23"/>
  <c r="L16" i="23"/>
  <c r="K16" i="23"/>
  <c r="J16" i="23"/>
  <c r="I16" i="23"/>
  <c r="H16" i="23"/>
  <c r="G16" i="23"/>
  <c r="F16" i="23"/>
  <c r="E16" i="23"/>
  <c r="D16" i="23"/>
  <c r="C16" i="23"/>
  <c r="R15" i="23"/>
  <c r="Q15" i="23"/>
  <c r="P15" i="23"/>
  <c r="O15" i="23"/>
  <c r="N15" i="23"/>
  <c r="M15" i="23"/>
  <c r="L15" i="23"/>
  <c r="K15" i="23"/>
  <c r="J15" i="23"/>
  <c r="I15" i="23"/>
  <c r="H15" i="23"/>
  <c r="G15" i="23"/>
  <c r="F15" i="23"/>
  <c r="E15" i="23"/>
  <c r="D15" i="23"/>
  <c r="C15" i="23"/>
  <c r="R13" i="23"/>
  <c r="Q13" i="23"/>
  <c r="P13" i="23"/>
  <c r="O13" i="23"/>
  <c r="N13" i="23"/>
  <c r="M13" i="23"/>
  <c r="L13" i="23"/>
  <c r="K13" i="23"/>
  <c r="J13" i="23"/>
  <c r="I13" i="23"/>
  <c r="H13" i="23"/>
  <c r="G13" i="23"/>
  <c r="F13" i="23"/>
  <c r="E13" i="23"/>
  <c r="D13" i="23"/>
  <c r="C13" i="23"/>
  <c r="R12" i="23"/>
  <c r="Q12" i="23"/>
  <c r="P12" i="23"/>
  <c r="O12" i="23"/>
  <c r="N12" i="23"/>
  <c r="M12" i="23"/>
  <c r="L12" i="23"/>
  <c r="K12" i="23"/>
  <c r="J12" i="23"/>
  <c r="I12" i="23"/>
  <c r="H12" i="23"/>
  <c r="G12" i="23"/>
  <c r="F12" i="23"/>
  <c r="E12" i="23"/>
  <c r="D12" i="23"/>
  <c r="C12" i="23"/>
  <c r="R11" i="23"/>
  <c r="Q11" i="23"/>
  <c r="P11" i="23"/>
  <c r="O11" i="23"/>
  <c r="N11" i="23"/>
  <c r="M11" i="23"/>
  <c r="L11" i="23"/>
  <c r="K11" i="23"/>
  <c r="J11" i="23"/>
  <c r="I11" i="23"/>
  <c r="H11" i="23"/>
  <c r="G11" i="23"/>
  <c r="F11" i="23"/>
  <c r="E11" i="23"/>
  <c r="D11" i="23"/>
  <c r="C11" i="23"/>
  <c r="R10" i="23"/>
  <c r="Q10" i="23"/>
  <c r="P10" i="23"/>
  <c r="O10" i="23"/>
  <c r="N10" i="23"/>
  <c r="M10" i="23"/>
  <c r="L10" i="23"/>
  <c r="K10" i="23"/>
  <c r="J10" i="23"/>
  <c r="I10" i="23"/>
  <c r="H10" i="23"/>
  <c r="G10" i="23"/>
  <c r="F10" i="23"/>
  <c r="E10" i="23"/>
  <c r="D10" i="23"/>
  <c r="C10" i="23"/>
  <c r="R9" i="23"/>
  <c r="Q9" i="23"/>
  <c r="P9" i="23"/>
  <c r="O9" i="23"/>
  <c r="N9" i="23"/>
  <c r="M9" i="23"/>
  <c r="L9" i="23"/>
  <c r="K9" i="23"/>
  <c r="J9" i="23"/>
  <c r="I9" i="23"/>
  <c r="H9" i="23"/>
  <c r="G9" i="23"/>
  <c r="F9" i="23"/>
  <c r="E9" i="23"/>
  <c r="D9" i="23"/>
  <c r="C9" i="23"/>
  <c r="R8" i="23"/>
  <c r="Q8" i="23"/>
  <c r="P8" i="23"/>
  <c r="O8" i="23"/>
  <c r="N8" i="23"/>
  <c r="M8" i="23"/>
  <c r="L8" i="23"/>
  <c r="K8" i="23"/>
  <c r="J8" i="23"/>
  <c r="I8" i="23"/>
  <c r="H8" i="23"/>
  <c r="G8" i="23"/>
  <c r="F8" i="23"/>
  <c r="E8" i="23"/>
  <c r="D8" i="23"/>
  <c r="C8" i="23"/>
  <c r="R7" i="23"/>
  <c r="Q7" i="23"/>
  <c r="P7" i="23"/>
  <c r="O7" i="23"/>
  <c r="N7" i="23"/>
  <c r="M7" i="23"/>
  <c r="L7" i="23"/>
  <c r="K7" i="23"/>
  <c r="J7" i="23"/>
  <c r="I7" i="23"/>
  <c r="H7" i="23"/>
  <c r="G7" i="23"/>
  <c r="F7" i="23"/>
  <c r="E7" i="23"/>
  <c r="D7" i="23"/>
  <c r="C7" i="23"/>
  <c r="R6" i="23"/>
  <c r="Q6" i="23"/>
  <c r="P6" i="23"/>
  <c r="O6" i="23"/>
  <c r="N6" i="23"/>
  <c r="M6" i="23"/>
  <c r="L6" i="23"/>
  <c r="K6" i="23"/>
  <c r="J6" i="23"/>
  <c r="I6" i="23"/>
  <c r="H6" i="23"/>
  <c r="G6" i="23"/>
  <c r="F6" i="23"/>
  <c r="E6" i="23"/>
  <c r="D6" i="23"/>
  <c r="C6" i="23"/>
  <c r="R5" i="23"/>
  <c r="Q5" i="23"/>
  <c r="P5" i="23"/>
  <c r="O5" i="23"/>
  <c r="N5" i="23"/>
  <c r="M5" i="23"/>
  <c r="L5" i="23"/>
  <c r="K5" i="23"/>
  <c r="J5" i="23"/>
  <c r="I5" i="23"/>
  <c r="H5" i="23"/>
  <c r="G5" i="23"/>
  <c r="F5" i="23"/>
  <c r="E5" i="23"/>
  <c r="D5" i="23"/>
  <c r="C5" i="23"/>
  <c r="R4" i="23"/>
  <c r="Q4" i="23"/>
  <c r="P4" i="23"/>
  <c r="O4" i="23"/>
  <c r="N4" i="23"/>
  <c r="M4" i="23"/>
  <c r="L4" i="23"/>
  <c r="K4" i="23"/>
  <c r="J4" i="23"/>
  <c r="I4" i="23"/>
  <c r="H4" i="23"/>
  <c r="G4" i="23"/>
  <c r="F4" i="23"/>
  <c r="E4" i="23"/>
  <c r="D4" i="23"/>
  <c r="C4" i="23"/>
  <c r="R3" i="23"/>
  <c r="Q3" i="23"/>
  <c r="P3" i="23"/>
  <c r="O3" i="23"/>
  <c r="N3" i="23"/>
  <c r="M3" i="23"/>
  <c r="L3" i="23"/>
  <c r="K3" i="23"/>
  <c r="J3" i="23"/>
  <c r="I3" i="23"/>
  <c r="H3" i="23"/>
  <c r="G3" i="23"/>
  <c r="F3" i="23"/>
  <c r="E3" i="23"/>
  <c r="D3" i="23"/>
  <c r="C3" i="23"/>
  <c r="R2" i="23"/>
  <c r="Q2" i="23"/>
  <c r="P2" i="23"/>
  <c r="O2" i="23"/>
  <c r="N2" i="23"/>
  <c r="M2" i="23"/>
  <c r="L2" i="23"/>
  <c r="K2" i="23"/>
  <c r="J2" i="23"/>
  <c r="I2" i="23"/>
  <c r="H2" i="23"/>
  <c r="G2" i="23"/>
  <c r="F2" i="23"/>
  <c r="E2" i="23"/>
  <c r="D2" i="23"/>
  <c r="C2" i="23"/>
  <c r="D2" i="15" l="1"/>
  <c r="D2" i="13"/>
  <c r="AI17" i="13" l="1"/>
  <c r="AH19" i="13"/>
  <c r="AH20" i="13"/>
  <c r="AI26" i="13"/>
  <c r="AH28" i="13"/>
  <c r="AH29" i="13"/>
  <c r="AI35" i="13"/>
  <c r="AI37" i="13" s="1"/>
  <c r="AH37" i="13"/>
  <c r="AH38" i="13"/>
  <c r="AI44" i="13"/>
  <c r="AH46" i="13"/>
  <c r="AH47" i="13"/>
  <c r="AI53" i="13"/>
  <c r="AH55" i="13"/>
  <c r="AH56" i="13"/>
  <c r="AI62" i="13"/>
  <c r="AH64" i="13"/>
  <c r="AH65" i="13"/>
  <c r="AI73" i="13"/>
  <c r="AH75" i="13"/>
  <c r="AI75" i="13" s="1"/>
  <c r="AH76" i="13"/>
  <c r="AI82" i="13"/>
  <c r="AH84" i="13"/>
  <c r="AH85" i="13"/>
  <c r="AI91" i="13"/>
  <c r="AH93" i="13"/>
  <c r="AH94" i="13"/>
  <c r="AI100" i="13"/>
  <c r="AH102" i="13"/>
  <c r="AH103" i="13"/>
  <c r="AI109" i="13"/>
  <c r="AH111" i="13"/>
  <c r="AH112" i="13"/>
  <c r="AI118" i="13"/>
  <c r="AH120" i="13"/>
  <c r="AH121" i="13"/>
  <c r="AI111" i="13" l="1"/>
  <c r="AI64" i="13"/>
  <c r="AI102" i="13"/>
  <c r="AI120" i="13"/>
  <c r="AI46" i="13"/>
  <c r="AI28" i="13"/>
  <c r="AI93" i="13"/>
  <c r="AI84" i="13"/>
  <c r="AI55" i="13"/>
  <c r="AI6" i="13"/>
  <c r="AI19" i="13"/>
  <c r="AI8" i="13" l="1"/>
  <c r="E26" i="13"/>
  <c r="AC127" i="15" l="1"/>
  <c r="AA127" i="15"/>
  <c r="Y127" i="15"/>
  <c r="W127" i="15"/>
  <c r="U127" i="15"/>
  <c r="S127" i="15"/>
  <c r="Q127" i="15"/>
  <c r="O127" i="15"/>
  <c r="M127" i="15"/>
  <c r="K127" i="15"/>
  <c r="I127" i="15"/>
  <c r="G127" i="15"/>
  <c r="E127" i="15"/>
  <c r="AI118" i="15"/>
  <c r="AG118" i="15"/>
  <c r="AE118" i="15"/>
  <c r="AC118" i="15"/>
  <c r="AA118" i="15"/>
  <c r="Y118" i="15"/>
  <c r="W118" i="15"/>
  <c r="U118" i="15"/>
  <c r="S118" i="15"/>
  <c r="Q118" i="15"/>
  <c r="O118" i="15"/>
  <c r="M118" i="15"/>
  <c r="AI109" i="15"/>
  <c r="AG109" i="15"/>
  <c r="AE109" i="15"/>
  <c r="AC109" i="15"/>
  <c r="AA109" i="15"/>
  <c r="Y109" i="15"/>
  <c r="W109" i="15"/>
  <c r="U109" i="15"/>
  <c r="S109" i="15"/>
  <c r="Q109" i="15"/>
  <c r="O109" i="15"/>
  <c r="M109" i="15"/>
  <c r="AI100" i="15"/>
  <c r="AG100" i="15"/>
  <c r="AE100" i="15"/>
  <c r="AC100" i="15"/>
  <c r="AA100" i="15"/>
  <c r="Y100" i="15"/>
  <c r="W100" i="15"/>
  <c r="U100" i="15"/>
  <c r="S100" i="15"/>
  <c r="Q100" i="15"/>
  <c r="O100" i="15"/>
  <c r="M100" i="15"/>
  <c r="AI91" i="15"/>
  <c r="AG91" i="15"/>
  <c r="AE91" i="15"/>
  <c r="AC91" i="15"/>
  <c r="AA91" i="15"/>
  <c r="Y91" i="15"/>
  <c r="W91" i="15"/>
  <c r="U91" i="15"/>
  <c r="S91" i="15"/>
  <c r="Q91" i="15"/>
  <c r="O91" i="15"/>
  <c r="M91" i="15"/>
  <c r="AI82" i="15"/>
  <c r="AG82" i="15"/>
  <c r="AE82" i="15"/>
  <c r="AC82" i="15"/>
  <c r="AA82" i="15"/>
  <c r="Y82" i="15"/>
  <c r="W82" i="15"/>
  <c r="U82" i="15"/>
  <c r="S82" i="15"/>
  <c r="Q82" i="15"/>
  <c r="O82" i="15"/>
  <c r="M82" i="15"/>
  <c r="AI73" i="15"/>
  <c r="AG73" i="15"/>
  <c r="AE73" i="15"/>
  <c r="AC73" i="15"/>
  <c r="AA73" i="15"/>
  <c r="Y73" i="15"/>
  <c r="W73" i="15"/>
  <c r="U73" i="15"/>
  <c r="S73" i="15"/>
  <c r="Q73" i="15"/>
  <c r="O73" i="15"/>
  <c r="M73" i="15"/>
  <c r="AI62" i="15"/>
  <c r="AG62" i="15"/>
  <c r="AE62" i="15"/>
  <c r="AC62" i="15"/>
  <c r="AA62" i="15"/>
  <c r="Y62" i="15"/>
  <c r="W62" i="15"/>
  <c r="U62" i="15"/>
  <c r="S62" i="15"/>
  <c r="Q62" i="15"/>
  <c r="O62" i="15"/>
  <c r="M62" i="15"/>
  <c r="AI53" i="15"/>
  <c r="AG53" i="15"/>
  <c r="AE53" i="15"/>
  <c r="AC53" i="15"/>
  <c r="AA53" i="15"/>
  <c r="Y53" i="15"/>
  <c r="W53" i="15"/>
  <c r="U53" i="15"/>
  <c r="S53" i="15"/>
  <c r="Q53" i="15"/>
  <c r="O53" i="15"/>
  <c r="M53" i="15"/>
  <c r="AI44" i="15"/>
  <c r="AG44" i="15"/>
  <c r="AE44" i="15"/>
  <c r="AC44" i="15"/>
  <c r="AA44" i="15"/>
  <c r="Y44" i="15"/>
  <c r="W44" i="15"/>
  <c r="U44" i="15"/>
  <c r="S44" i="15"/>
  <c r="Q44" i="15"/>
  <c r="O44" i="15"/>
  <c r="M44" i="15"/>
  <c r="AI35" i="15"/>
  <c r="AG35" i="15"/>
  <c r="AE35" i="15"/>
  <c r="AC35" i="15"/>
  <c r="AA35" i="15"/>
  <c r="Y35" i="15"/>
  <c r="W35" i="15"/>
  <c r="U35" i="15"/>
  <c r="S35" i="15"/>
  <c r="Q35" i="15"/>
  <c r="O35" i="15"/>
  <c r="M35" i="15"/>
  <c r="AI26" i="15"/>
  <c r="AG26" i="15"/>
  <c r="AE26" i="15"/>
  <c r="AC26" i="15"/>
  <c r="AA26" i="15"/>
  <c r="Y26" i="15"/>
  <c r="W26" i="15"/>
  <c r="U26" i="15"/>
  <c r="S26" i="15"/>
  <c r="Q26" i="15"/>
  <c r="O26" i="15"/>
  <c r="M26" i="15"/>
  <c r="AI17" i="15"/>
  <c r="AG17" i="15"/>
  <c r="AE17" i="15"/>
  <c r="AC17" i="15"/>
  <c r="AA17" i="15"/>
  <c r="Y17" i="15"/>
  <c r="W17" i="15"/>
  <c r="U17" i="15"/>
  <c r="S17" i="15"/>
  <c r="Q17" i="15"/>
  <c r="O17" i="15"/>
  <c r="M17" i="15"/>
  <c r="AC127" i="13"/>
  <c r="AA127" i="13"/>
  <c r="Y127" i="13"/>
  <c r="W127" i="13"/>
  <c r="U127" i="13"/>
  <c r="S127" i="13"/>
  <c r="Q127" i="13"/>
  <c r="O127" i="13"/>
  <c r="M127" i="13"/>
  <c r="K127" i="13"/>
  <c r="I127" i="13"/>
  <c r="G127" i="13"/>
  <c r="E127" i="13"/>
  <c r="AG118" i="13"/>
  <c r="AI117" i="13" s="1"/>
  <c r="AE118" i="13"/>
  <c r="AC118" i="13"/>
  <c r="AA118" i="13"/>
  <c r="Y118" i="13"/>
  <c r="W118" i="13"/>
  <c r="U118" i="13"/>
  <c r="S118" i="13"/>
  <c r="Q118" i="13"/>
  <c r="O118" i="13"/>
  <c r="M118" i="13"/>
  <c r="AG109" i="13"/>
  <c r="AI108" i="13" s="1"/>
  <c r="AE109" i="13"/>
  <c r="AC109" i="13"/>
  <c r="AA109" i="13"/>
  <c r="Y109" i="13"/>
  <c r="W109" i="13"/>
  <c r="U109" i="13"/>
  <c r="S109" i="13"/>
  <c r="Q109" i="13"/>
  <c r="O109" i="13"/>
  <c r="M109" i="13"/>
  <c r="AG100" i="13"/>
  <c r="AI99" i="13" s="1"/>
  <c r="AE100" i="13"/>
  <c r="AC100" i="13"/>
  <c r="AA100" i="13"/>
  <c r="Y100" i="13"/>
  <c r="W100" i="13"/>
  <c r="U100" i="13"/>
  <c r="S100" i="13"/>
  <c r="Q100" i="13"/>
  <c r="O100" i="13"/>
  <c r="M100" i="13"/>
  <c r="AG91" i="13"/>
  <c r="AI90" i="13" s="1"/>
  <c r="AE91" i="13"/>
  <c r="AC91" i="13"/>
  <c r="AA91" i="13"/>
  <c r="Y91" i="13"/>
  <c r="W91" i="13"/>
  <c r="U91" i="13"/>
  <c r="S91" i="13"/>
  <c r="Q91" i="13"/>
  <c r="O91" i="13"/>
  <c r="M91" i="13"/>
  <c r="AG73" i="13"/>
  <c r="AI72" i="13" s="1"/>
  <c r="AE73" i="13"/>
  <c r="AC73" i="13"/>
  <c r="AA73" i="13"/>
  <c r="Y73" i="13"/>
  <c r="W73" i="13"/>
  <c r="U73" i="13"/>
  <c r="S73" i="13"/>
  <c r="Q73" i="13"/>
  <c r="O73" i="13"/>
  <c r="M73" i="13"/>
  <c r="AG62" i="13"/>
  <c r="AI61" i="13" s="1"/>
  <c r="AE62" i="13"/>
  <c r="AC62" i="13"/>
  <c r="AA62" i="13"/>
  <c r="Y62" i="13"/>
  <c r="W62" i="13"/>
  <c r="U62" i="13"/>
  <c r="S62" i="13"/>
  <c r="Q62" i="13"/>
  <c r="O62" i="13"/>
  <c r="M62" i="13"/>
  <c r="AG53" i="13"/>
  <c r="AI52" i="13" s="1"/>
  <c r="AE53" i="13"/>
  <c r="AC53" i="13"/>
  <c r="AA53" i="13"/>
  <c r="Y53" i="13"/>
  <c r="W53" i="13"/>
  <c r="U53" i="13"/>
  <c r="S53" i="13"/>
  <c r="Q53" i="13"/>
  <c r="O53" i="13"/>
  <c r="M53" i="13"/>
  <c r="AG44" i="13"/>
  <c r="AI43" i="13" s="1"/>
  <c r="AE44" i="13"/>
  <c r="AC44" i="13"/>
  <c r="AA44" i="13"/>
  <c r="Y44" i="13"/>
  <c r="W44" i="13"/>
  <c r="U44" i="13"/>
  <c r="S44" i="13"/>
  <c r="Q44" i="13"/>
  <c r="O44" i="13"/>
  <c r="M44" i="13"/>
  <c r="AG35" i="13"/>
  <c r="AI34" i="13" s="1"/>
  <c r="AE35" i="13"/>
  <c r="AC35" i="13"/>
  <c r="AA35" i="13"/>
  <c r="Y35" i="13"/>
  <c r="W35" i="13"/>
  <c r="U35" i="13"/>
  <c r="S35" i="13"/>
  <c r="Q35" i="13"/>
  <c r="O35" i="13"/>
  <c r="M35" i="13"/>
  <c r="AG17" i="13"/>
  <c r="AI16" i="13" s="1"/>
  <c r="AE17" i="13"/>
  <c r="AC17" i="13"/>
  <c r="AA17" i="13"/>
  <c r="Y17" i="13"/>
  <c r="W17" i="13"/>
  <c r="U17" i="13"/>
  <c r="S17" i="13"/>
  <c r="Q17" i="13"/>
  <c r="O17" i="13"/>
  <c r="M17" i="13"/>
  <c r="G17" i="15"/>
  <c r="I17" i="15"/>
  <c r="K17" i="15"/>
  <c r="G73" i="15"/>
  <c r="I73" i="15"/>
  <c r="K73" i="15"/>
  <c r="G26" i="15"/>
  <c r="I26" i="15"/>
  <c r="K26" i="15"/>
  <c r="G82" i="15"/>
  <c r="I82" i="15"/>
  <c r="K82" i="15"/>
  <c r="G35" i="15"/>
  <c r="I35" i="15"/>
  <c r="K35" i="15"/>
  <c r="G91" i="15"/>
  <c r="I91" i="15"/>
  <c r="K91" i="15"/>
  <c r="G44" i="15"/>
  <c r="I44" i="15"/>
  <c r="K44" i="15"/>
  <c r="G100" i="15"/>
  <c r="I100" i="15"/>
  <c r="K100" i="15"/>
  <c r="G53" i="15"/>
  <c r="I53" i="15"/>
  <c r="K53" i="15"/>
  <c r="G109" i="15"/>
  <c r="I109" i="15"/>
  <c r="K109" i="15"/>
  <c r="G62" i="15"/>
  <c r="I62" i="15"/>
  <c r="K62" i="15"/>
  <c r="G118" i="15"/>
  <c r="I118" i="15"/>
  <c r="K118" i="15"/>
  <c r="G17" i="13"/>
  <c r="I17" i="13"/>
  <c r="K17" i="13"/>
  <c r="G73" i="13"/>
  <c r="I73" i="13"/>
  <c r="K73" i="13"/>
  <c r="G26" i="13"/>
  <c r="I26" i="13"/>
  <c r="K26" i="13"/>
  <c r="M26" i="13"/>
  <c r="O26" i="13"/>
  <c r="Q26" i="13"/>
  <c r="S26" i="13"/>
  <c r="U26" i="13"/>
  <c r="W26" i="13"/>
  <c r="Y26" i="13"/>
  <c r="AA26" i="13"/>
  <c r="AC26" i="13"/>
  <c r="AE26" i="13"/>
  <c r="AG26" i="13"/>
  <c r="AI25" i="13" s="1"/>
  <c r="G82" i="13"/>
  <c r="I82" i="13"/>
  <c r="K82" i="13"/>
  <c r="M82" i="13"/>
  <c r="O82" i="13"/>
  <c r="Q82" i="13"/>
  <c r="S82" i="13"/>
  <c r="U82" i="13"/>
  <c r="W82" i="13"/>
  <c r="Y82" i="13"/>
  <c r="AA82" i="13"/>
  <c r="AC82" i="13"/>
  <c r="AE82" i="13"/>
  <c r="AG82" i="13"/>
  <c r="AI81" i="13" s="1"/>
  <c r="G35" i="13"/>
  <c r="I35" i="13"/>
  <c r="K35" i="13"/>
  <c r="G91" i="13"/>
  <c r="I91" i="13"/>
  <c r="K91" i="13"/>
  <c r="G44" i="13"/>
  <c r="I44" i="13"/>
  <c r="K44" i="13"/>
  <c r="G100" i="13"/>
  <c r="I100" i="13"/>
  <c r="K100" i="13"/>
  <c r="G53" i="13"/>
  <c r="I53" i="13"/>
  <c r="K53" i="13"/>
  <c r="G109" i="13"/>
  <c r="I109" i="13"/>
  <c r="K109" i="13"/>
  <c r="G62" i="13"/>
  <c r="I62" i="13"/>
  <c r="K62" i="13"/>
  <c r="G118" i="13"/>
  <c r="I118" i="13"/>
  <c r="K118" i="13"/>
  <c r="E118" i="15"/>
  <c r="E62" i="15"/>
  <c r="E109" i="15"/>
  <c r="E53" i="15"/>
  <c r="E100" i="15"/>
  <c r="E44" i="15"/>
  <c r="E91" i="15"/>
  <c r="E82" i="15"/>
  <c r="E73" i="15"/>
  <c r="E35" i="15"/>
  <c r="E26" i="15"/>
  <c r="E17" i="15"/>
  <c r="E118" i="13"/>
  <c r="E62" i="13"/>
  <c r="E109" i="13"/>
  <c r="E53" i="13"/>
  <c r="E100" i="13"/>
  <c r="E44" i="13"/>
  <c r="E91" i="13"/>
  <c r="E35" i="13"/>
  <c r="E82" i="13"/>
  <c r="E73" i="13"/>
  <c r="E17" i="13"/>
  <c r="AI40" i="13" l="1"/>
  <c r="AI78" i="13"/>
  <c r="AI123" i="13"/>
  <c r="AI49" i="13"/>
  <c r="AI96" i="13"/>
  <c r="AI31" i="13"/>
  <c r="AI5" i="13"/>
  <c r="AI22" i="13"/>
  <c r="AI67" i="13"/>
  <c r="AI114" i="13"/>
  <c r="AI87" i="13"/>
  <c r="AI58" i="13"/>
  <c r="AI105" i="13"/>
  <c r="AB121" i="15"/>
  <c r="Z121" i="15"/>
  <c r="X121" i="15"/>
  <c r="V121" i="15"/>
  <c r="T121" i="15"/>
  <c r="R121" i="15"/>
  <c r="P121" i="15"/>
  <c r="N121" i="15"/>
  <c r="L121" i="15"/>
  <c r="J121" i="15"/>
  <c r="H121" i="15"/>
  <c r="F121" i="15"/>
  <c r="D121" i="15"/>
  <c r="AB120" i="15"/>
  <c r="Z120" i="15"/>
  <c r="AB119" i="15" s="1"/>
  <c r="X120" i="15"/>
  <c r="V120" i="15"/>
  <c r="X119" i="15" s="1"/>
  <c r="T120" i="15"/>
  <c r="R120" i="15"/>
  <c r="T119" i="15" s="1"/>
  <c r="P120" i="15"/>
  <c r="R119" i="15" s="1"/>
  <c r="N120" i="15"/>
  <c r="P119" i="15" s="1"/>
  <c r="L120" i="15"/>
  <c r="N119" i="15" s="1"/>
  <c r="J120" i="15"/>
  <c r="L119" i="15" s="1"/>
  <c r="H120" i="15"/>
  <c r="J119" i="15" s="1"/>
  <c r="F120" i="15"/>
  <c r="H119" i="15" s="1"/>
  <c r="D120" i="15"/>
  <c r="F119" i="15" s="1"/>
  <c r="Z119" i="15"/>
  <c r="V119" i="15"/>
  <c r="AC117" i="15"/>
  <c r="AA117" i="15"/>
  <c r="AA123" i="15" s="1"/>
  <c r="Y117" i="15"/>
  <c r="W117" i="15"/>
  <c r="W123" i="15" s="1"/>
  <c r="U117" i="15"/>
  <c r="S117" i="15"/>
  <c r="S123" i="15" s="1"/>
  <c r="Q117" i="15"/>
  <c r="O117" i="15"/>
  <c r="O123" i="15" s="1"/>
  <c r="M117" i="15"/>
  <c r="K117" i="15"/>
  <c r="K123" i="15" s="1"/>
  <c r="I117" i="15"/>
  <c r="G117" i="15"/>
  <c r="G123" i="15" s="1"/>
  <c r="AB112" i="15"/>
  <c r="Z112" i="15"/>
  <c r="X112" i="15"/>
  <c r="V112" i="15"/>
  <c r="T112" i="15"/>
  <c r="R112" i="15"/>
  <c r="P112" i="15"/>
  <c r="N112" i="15"/>
  <c r="L112" i="15"/>
  <c r="J112" i="15"/>
  <c r="H112" i="15"/>
  <c r="F112" i="15"/>
  <c r="D112" i="15"/>
  <c r="AB111" i="15"/>
  <c r="Z111" i="15"/>
  <c r="AA111" i="15" s="1"/>
  <c r="X111" i="15"/>
  <c r="Z110" i="15" s="1"/>
  <c r="V111" i="15"/>
  <c r="W111" i="15" s="1"/>
  <c r="T111" i="15"/>
  <c r="V110" i="15" s="1"/>
  <c r="R111" i="15"/>
  <c r="S111" i="15" s="1"/>
  <c r="P111" i="15"/>
  <c r="R110" i="15" s="1"/>
  <c r="N111" i="15"/>
  <c r="O111" i="15" s="1"/>
  <c r="L111" i="15"/>
  <c r="N110" i="15" s="1"/>
  <c r="J111" i="15"/>
  <c r="L110" i="15" s="1"/>
  <c r="H111" i="15"/>
  <c r="J110" i="15" s="1"/>
  <c r="F111" i="15"/>
  <c r="H110" i="15" s="1"/>
  <c r="D111" i="15"/>
  <c r="F110" i="15" s="1"/>
  <c r="AB110" i="15"/>
  <c r="AC108" i="15"/>
  <c r="AA108" i="15"/>
  <c r="Y108" i="15"/>
  <c r="W108" i="15"/>
  <c r="U108" i="15"/>
  <c r="S108" i="15"/>
  <c r="Q108" i="15"/>
  <c r="O108" i="15"/>
  <c r="M108" i="15"/>
  <c r="K108" i="15"/>
  <c r="I108" i="15"/>
  <c r="G108" i="15"/>
  <c r="AB103" i="15"/>
  <c r="Z103" i="15"/>
  <c r="X103" i="15"/>
  <c r="V103" i="15"/>
  <c r="T103" i="15"/>
  <c r="R103" i="15"/>
  <c r="P103" i="15"/>
  <c r="N103" i="15"/>
  <c r="L103" i="15"/>
  <c r="J103" i="15"/>
  <c r="H103" i="15"/>
  <c r="F103" i="15"/>
  <c r="D103" i="15"/>
  <c r="AB102" i="15"/>
  <c r="Z102" i="15"/>
  <c r="X102" i="15"/>
  <c r="Y102" i="15" s="1"/>
  <c r="V102" i="15"/>
  <c r="T102" i="15"/>
  <c r="V101" i="15" s="1"/>
  <c r="R102" i="15"/>
  <c r="T101" i="15" s="1"/>
  <c r="P102" i="15"/>
  <c r="Q102" i="15" s="1"/>
  <c r="N102" i="15"/>
  <c r="P101" i="15" s="1"/>
  <c r="L102" i="15"/>
  <c r="N101" i="15" s="1"/>
  <c r="J102" i="15"/>
  <c r="L101" i="15" s="1"/>
  <c r="H102" i="15"/>
  <c r="J101" i="15" s="1"/>
  <c r="F102" i="15"/>
  <c r="H101" i="15" s="1"/>
  <c r="D102" i="15"/>
  <c r="F101" i="15" s="1"/>
  <c r="AB101" i="15"/>
  <c r="Z101" i="15"/>
  <c r="X101" i="15"/>
  <c r="AC99" i="15"/>
  <c r="AA99" i="15"/>
  <c r="Y99" i="15"/>
  <c r="W99" i="15"/>
  <c r="W105" i="15" s="1"/>
  <c r="U99" i="15"/>
  <c r="S99" i="15"/>
  <c r="Q99" i="15"/>
  <c r="O99" i="15"/>
  <c r="O105" i="15" s="1"/>
  <c r="M99" i="15"/>
  <c r="K99" i="15"/>
  <c r="I99" i="15"/>
  <c r="G99" i="15"/>
  <c r="G105" i="15" s="1"/>
  <c r="AB94" i="15"/>
  <c r="Z94" i="15"/>
  <c r="X94" i="15"/>
  <c r="V94" i="15"/>
  <c r="T94" i="15"/>
  <c r="R94" i="15"/>
  <c r="P94" i="15"/>
  <c r="N94" i="15"/>
  <c r="L94" i="15"/>
  <c r="J94" i="15"/>
  <c r="H94" i="15"/>
  <c r="F94" i="15"/>
  <c r="D94" i="15"/>
  <c r="AB93" i="15"/>
  <c r="Z93" i="15"/>
  <c r="X93" i="15"/>
  <c r="Z92" i="15" s="1"/>
  <c r="V93" i="15"/>
  <c r="X92" i="15" s="1"/>
  <c r="T93" i="15"/>
  <c r="V92" i="15" s="1"/>
  <c r="R93" i="15"/>
  <c r="S93" i="15" s="1"/>
  <c r="P93" i="15"/>
  <c r="R92" i="15" s="1"/>
  <c r="N93" i="15"/>
  <c r="P92" i="15" s="1"/>
  <c r="L93" i="15"/>
  <c r="N92" i="15" s="1"/>
  <c r="J93" i="15"/>
  <c r="K93" i="15" s="1"/>
  <c r="H93" i="15"/>
  <c r="J92" i="15" s="1"/>
  <c r="F93" i="15"/>
  <c r="G93" i="15" s="1"/>
  <c r="D93" i="15"/>
  <c r="F92" i="15" s="1"/>
  <c r="AC90" i="15"/>
  <c r="AA90" i="15"/>
  <c r="AA96" i="15" s="1"/>
  <c r="Y90" i="15"/>
  <c r="W90" i="15"/>
  <c r="U90" i="15"/>
  <c r="S90" i="15"/>
  <c r="Q90" i="15"/>
  <c r="O90" i="15"/>
  <c r="M90" i="15"/>
  <c r="K90" i="15"/>
  <c r="I90" i="15"/>
  <c r="G90" i="15"/>
  <c r="AB85" i="15"/>
  <c r="Z85" i="15"/>
  <c r="X85" i="15"/>
  <c r="V85" i="15"/>
  <c r="T85" i="15"/>
  <c r="R85" i="15"/>
  <c r="P85" i="15"/>
  <c r="N85" i="15"/>
  <c r="L85" i="15"/>
  <c r="J85" i="15"/>
  <c r="H85" i="15"/>
  <c r="F85" i="15"/>
  <c r="D85" i="15"/>
  <c r="AB84" i="15"/>
  <c r="Z84" i="15"/>
  <c r="X84" i="15"/>
  <c r="V84" i="15"/>
  <c r="T84" i="15"/>
  <c r="V83" i="15" s="1"/>
  <c r="R84" i="15"/>
  <c r="T83" i="15" s="1"/>
  <c r="P84" i="15"/>
  <c r="R83" i="15" s="1"/>
  <c r="N84" i="15"/>
  <c r="P83" i="15" s="1"/>
  <c r="L84" i="15"/>
  <c r="N83" i="15" s="1"/>
  <c r="J84" i="15"/>
  <c r="L83" i="15" s="1"/>
  <c r="H84" i="15"/>
  <c r="J83" i="15" s="1"/>
  <c r="F84" i="15"/>
  <c r="H83" i="15" s="1"/>
  <c r="D84" i="15"/>
  <c r="F83" i="15" s="1"/>
  <c r="AB83" i="15"/>
  <c r="Z83" i="15"/>
  <c r="X83" i="15"/>
  <c r="AC81" i="15"/>
  <c r="AA81" i="15"/>
  <c r="AA87" i="15" s="1"/>
  <c r="Y81" i="15"/>
  <c r="W81" i="15"/>
  <c r="W87" i="15" s="1"/>
  <c r="U81" i="15"/>
  <c r="S81" i="15"/>
  <c r="S87" i="15" s="1"/>
  <c r="Q81" i="15"/>
  <c r="O81" i="15"/>
  <c r="O87" i="15" s="1"/>
  <c r="M81" i="15"/>
  <c r="K81" i="15"/>
  <c r="K87" i="15" s="1"/>
  <c r="I81" i="15"/>
  <c r="G81" i="15"/>
  <c r="G87" i="15" s="1"/>
  <c r="AB76" i="15"/>
  <c r="Z76" i="15"/>
  <c r="X76" i="15"/>
  <c r="V76" i="15"/>
  <c r="T76" i="15"/>
  <c r="R76" i="15"/>
  <c r="P76" i="15"/>
  <c r="N76" i="15"/>
  <c r="L76" i="15"/>
  <c r="J76" i="15"/>
  <c r="H76" i="15"/>
  <c r="F76" i="15"/>
  <c r="D76" i="15"/>
  <c r="AB75" i="15"/>
  <c r="Z75" i="15"/>
  <c r="AA75" i="15" s="1"/>
  <c r="X75" i="15"/>
  <c r="Z74" i="15" s="1"/>
  <c r="V75" i="15"/>
  <c r="X74" i="15" s="1"/>
  <c r="T75" i="15"/>
  <c r="V74" i="15" s="1"/>
  <c r="R75" i="15"/>
  <c r="T74" i="15" s="1"/>
  <c r="P75" i="15"/>
  <c r="R74" i="15" s="1"/>
  <c r="N75" i="15"/>
  <c r="P74" i="15" s="1"/>
  <c r="L75" i="15"/>
  <c r="N74" i="15" s="1"/>
  <c r="J75" i="15"/>
  <c r="L74" i="15" s="1"/>
  <c r="H75" i="15"/>
  <c r="J74" i="15" s="1"/>
  <c r="F75" i="15"/>
  <c r="H74" i="15" s="1"/>
  <c r="D75" i="15"/>
  <c r="F74" i="15" s="1"/>
  <c r="AC72" i="15"/>
  <c r="AC78" i="15" s="1"/>
  <c r="AA72" i="15"/>
  <c r="Y72" i="15"/>
  <c r="Y78" i="15" s="1"/>
  <c r="W72" i="15"/>
  <c r="U72" i="15"/>
  <c r="U78" i="15" s="1"/>
  <c r="S72" i="15"/>
  <c r="Q72" i="15"/>
  <c r="Q78" i="15" s="1"/>
  <c r="O72" i="15"/>
  <c r="M72" i="15"/>
  <c r="M78" i="15" s="1"/>
  <c r="K72" i="15"/>
  <c r="I72" i="15"/>
  <c r="I78" i="15" s="1"/>
  <c r="G72" i="15"/>
  <c r="AB65" i="15"/>
  <c r="Z65" i="15"/>
  <c r="X65" i="15"/>
  <c r="V65" i="15"/>
  <c r="T65" i="15"/>
  <c r="R65" i="15"/>
  <c r="P65" i="15"/>
  <c r="N65" i="15"/>
  <c r="L65" i="15"/>
  <c r="J65" i="15"/>
  <c r="H65" i="15"/>
  <c r="F65" i="15"/>
  <c r="D65" i="15"/>
  <c r="AB64" i="15"/>
  <c r="Z64" i="15"/>
  <c r="AA64" i="15" s="1"/>
  <c r="X64" i="15"/>
  <c r="V64" i="15"/>
  <c r="W64" i="15" s="1"/>
  <c r="T64" i="15"/>
  <c r="R64" i="15"/>
  <c r="T63" i="15" s="1"/>
  <c r="P64" i="15"/>
  <c r="R63" i="15" s="1"/>
  <c r="N64" i="15"/>
  <c r="P63" i="15" s="1"/>
  <c r="L64" i="15"/>
  <c r="N63" i="15" s="1"/>
  <c r="J64" i="15"/>
  <c r="K64" i="15" s="1"/>
  <c r="H64" i="15"/>
  <c r="J63" i="15" s="1"/>
  <c r="F64" i="15"/>
  <c r="H63" i="15" s="1"/>
  <c r="D64" i="15"/>
  <c r="F63" i="15" s="1"/>
  <c r="AB63" i="15"/>
  <c r="Z63" i="15"/>
  <c r="X63" i="15"/>
  <c r="V63" i="15"/>
  <c r="AC61" i="15"/>
  <c r="AA61" i="15"/>
  <c r="Y61" i="15"/>
  <c r="W61" i="15"/>
  <c r="U61" i="15"/>
  <c r="S61" i="15"/>
  <c r="Q61" i="15"/>
  <c r="O61" i="15"/>
  <c r="M61" i="15"/>
  <c r="K61" i="15"/>
  <c r="I61" i="15"/>
  <c r="G61" i="15"/>
  <c r="AB56" i="15"/>
  <c r="Z56" i="15"/>
  <c r="X56" i="15"/>
  <c r="V56" i="15"/>
  <c r="T56" i="15"/>
  <c r="R56" i="15"/>
  <c r="P56" i="15"/>
  <c r="N56" i="15"/>
  <c r="L56" i="15"/>
  <c r="J56" i="15"/>
  <c r="H56" i="15"/>
  <c r="F56" i="15"/>
  <c r="D56" i="15"/>
  <c r="AB55" i="15"/>
  <c r="Z55" i="15"/>
  <c r="X55" i="15"/>
  <c r="Z54" i="15" s="1"/>
  <c r="V55" i="15"/>
  <c r="X54" i="15" s="1"/>
  <c r="T55" i="15"/>
  <c r="V54" i="15" s="1"/>
  <c r="R55" i="15"/>
  <c r="S55" i="15" s="1"/>
  <c r="P55" i="15"/>
  <c r="R54" i="15" s="1"/>
  <c r="N55" i="15"/>
  <c r="O55" i="15" s="1"/>
  <c r="L55" i="15"/>
  <c r="N54" i="15" s="1"/>
  <c r="J55" i="15"/>
  <c r="K55" i="15" s="1"/>
  <c r="H55" i="15"/>
  <c r="J54" i="15" s="1"/>
  <c r="F55" i="15"/>
  <c r="G55" i="15" s="1"/>
  <c r="D55" i="15"/>
  <c r="E55" i="15" s="1"/>
  <c r="AC52" i="15"/>
  <c r="AC58" i="15" s="1"/>
  <c r="AA52" i="15"/>
  <c r="AA58" i="15" s="1"/>
  <c r="Y52" i="15"/>
  <c r="W52" i="15"/>
  <c r="W58" i="15" s="1"/>
  <c r="U52" i="15"/>
  <c r="S52" i="15"/>
  <c r="S58" i="15" s="1"/>
  <c r="Q52" i="15"/>
  <c r="O52" i="15"/>
  <c r="O58" i="15" s="1"/>
  <c r="M52" i="15"/>
  <c r="M58" i="15" s="1"/>
  <c r="K52" i="15"/>
  <c r="K58" i="15" s="1"/>
  <c r="I52" i="15"/>
  <c r="G52" i="15"/>
  <c r="G58" i="15" s="1"/>
  <c r="AB47" i="15"/>
  <c r="Z47" i="15"/>
  <c r="X47" i="15"/>
  <c r="V47" i="15"/>
  <c r="T47" i="15"/>
  <c r="R47" i="15"/>
  <c r="P47" i="15"/>
  <c r="N47" i="15"/>
  <c r="L47" i="15"/>
  <c r="J47" i="15"/>
  <c r="H47" i="15"/>
  <c r="F47" i="15"/>
  <c r="D47" i="15"/>
  <c r="AB46" i="15"/>
  <c r="Z46" i="15"/>
  <c r="X46" i="15"/>
  <c r="V46" i="15"/>
  <c r="X45" i="15" s="1"/>
  <c r="T46" i="15"/>
  <c r="V45" i="15" s="1"/>
  <c r="R46" i="15"/>
  <c r="T45" i="15" s="1"/>
  <c r="P46" i="15"/>
  <c r="R45" i="15" s="1"/>
  <c r="N46" i="15"/>
  <c r="P45" i="15" s="1"/>
  <c r="L46" i="15"/>
  <c r="N45" i="15" s="1"/>
  <c r="J46" i="15"/>
  <c r="L45" i="15" s="1"/>
  <c r="H46" i="15"/>
  <c r="J45" i="15" s="1"/>
  <c r="F46" i="15"/>
  <c r="H45" i="15" s="1"/>
  <c r="D46" i="15"/>
  <c r="F45" i="15" s="1"/>
  <c r="AB45" i="15"/>
  <c r="Z45" i="15"/>
  <c r="AC43" i="15"/>
  <c r="AA43" i="15"/>
  <c r="Y43" i="15"/>
  <c r="W43" i="15"/>
  <c r="U43" i="15"/>
  <c r="S43" i="15"/>
  <c r="Q43" i="15"/>
  <c r="O43" i="15"/>
  <c r="M43" i="15"/>
  <c r="M49" i="15" s="1"/>
  <c r="K43" i="15"/>
  <c r="I43" i="15"/>
  <c r="G43" i="15"/>
  <c r="AB38" i="15"/>
  <c r="Z38" i="15"/>
  <c r="X38" i="15"/>
  <c r="V38" i="15"/>
  <c r="T38" i="15"/>
  <c r="R38" i="15"/>
  <c r="P38" i="15"/>
  <c r="N38" i="15"/>
  <c r="L38" i="15"/>
  <c r="J38" i="15"/>
  <c r="H38" i="15"/>
  <c r="F38" i="15"/>
  <c r="D38" i="15"/>
  <c r="AB37" i="15"/>
  <c r="Z37" i="15"/>
  <c r="X37" i="15"/>
  <c r="V37" i="15"/>
  <c r="T37" i="15"/>
  <c r="R37" i="15"/>
  <c r="T36" i="15" s="1"/>
  <c r="P37" i="15"/>
  <c r="R36" i="15" s="1"/>
  <c r="N37" i="15"/>
  <c r="P36" i="15" s="1"/>
  <c r="L37" i="15"/>
  <c r="N36" i="15" s="1"/>
  <c r="J37" i="15"/>
  <c r="L36" i="15" s="1"/>
  <c r="H37" i="15"/>
  <c r="J36" i="15" s="1"/>
  <c r="F37" i="15"/>
  <c r="H36" i="15" s="1"/>
  <c r="D37" i="15"/>
  <c r="F36" i="15" s="1"/>
  <c r="AB36" i="15"/>
  <c r="Z36" i="15"/>
  <c r="X36" i="15"/>
  <c r="V36" i="15"/>
  <c r="AC34" i="15"/>
  <c r="AA34" i="15"/>
  <c r="Y34" i="15"/>
  <c r="W34" i="15"/>
  <c r="U34" i="15"/>
  <c r="S34" i="15"/>
  <c r="Q34" i="15"/>
  <c r="O34" i="15"/>
  <c r="M34" i="15"/>
  <c r="K34" i="15"/>
  <c r="I34" i="15"/>
  <c r="G34" i="15"/>
  <c r="AB29" i="15"/>
  <c r="Z29" i="15"/>
  <c r="X29" i="15"/>
  <c r="V29" i="15"/>
  <c r="T29" i="15"/>
  <c r="R29" i="15"/>
  <c r="P29" i="15"/>
  <c r="N29" i="15"/>
  <c r="L29" i="15"/>
  <c r="J29" i="15"/>
  <c r="H29" i="15"/>
  <c r="F29" i="15"/>
  <c r="D29" i="15"/>
  <c r="AB28" i="15"/>
  <c r="AC28" i="15" s="1"/>
  <c r="Z28" i="15"/>
  <c r="X28" i="15"/>
  <c r="Y28" i="15" s="1"/>
  <c r="V28" i="15"/>
  <c r="T28" i="15"/>
  <c r="U28" i="15" s="1"/>
  <c r="R28" i="15"/>
  <c r="T27" i="15" s="1"/>
  <c r="P28" i="15"/>
  <c r="Q28" i="15" s="1"/>
  <c r="N28" i="15"/>
  <c r="L28" i="15"/>
  <c r="M28" i="15" s="1"/>
  <c r="J28" i="15"/>
  <c r="L27" i="15" s="1"/>
  <c r="H28" i="15"/>
  <c r="I28" i="15" s="1"/>
  <c r="F28" i="15"/>
  <c r="H27" i="15" s="1"/>
  <c r="D28" i="15"/>
  <c r="F27" i="15" s="1"/>
  <c r="AB27" i="15"/>
  <c r="Z27" i="15"/>
  <c r="X27" i="15"/>
  <c r="V27" i="15"/>
  <c r="R27" i="15"/>
  <c r="P27" i="15"/>
  <c r="AC25" i="15"/>
  <c r="AA25" i="15"/>
  <c r="Y25" i="15"/>
  <c r="W25" i="15"/>
  <c r="U25" i="15"/>
  <c r="S25" i="15"/>
  <c r="Q25" i="15"/>
  <c r="O25" i="15"/>
  <c r="M25" i="15"/>
  <c r="K25" i="15"/>
  <c r="I25" i="15"/>
  <c r="G25" i="15"/>
  <c r="AB20" i="15"/>
  <c r="Z20" i="15"/>
  <c r="X20" i="15"/>
  <c r="V20" i="15"/>
  <c r="T20" i="15"/>
  <c r="R20" i="15"/>
  <c r="P20" i="15"/>
  <c r="N20" i="15"/>
  <c r="L20" i="15"/>
  <c r="J20" i="15"/>
  <c r="H20" i="15"/>
  <c r="F20" i="15"/>
  <c r="D20" i="15"/>
  <c r="AB19" i="15"/>
  <c r="Z19" i="15"/>
  <c r="AA19" i="15" s="1"/>
  <c r="X19" i="15"/>
  <c r="V19" i="15"/>
  <c r="W19" i="15" s="1"/>
  <c r="T19" i="15"/>
  <c r="V18" i="15" s="1"/>
  <c r="R19" i="15"/>
  <c r="S19" i="15" s="1"/>
  <c r="P19" i="15"/>
  <c r="N19" i="15"/>
  <c r="O19" i="15" s="1"/>
  <c r="L19" i="15"/>
  <c r="N18" i="15" s="1"/>
  <c r="J19" i="15"/>
  <c r="K19" i="15" s="1"/>
  <c r="H19" i="15"/>
  <c r="J18" i="15" s="1"/>
  <c r="F19" i="15"/>
  <c r="G19" i="15" s="1"/>
  <c r="D19" i="15"/>
  <c r="F18" i="15" s="1"/>
  <c r="AB18" i="15"/>
  <c r="Z18" i="15"/>
  <c r="X18" i="15"/>
  <c r="R18" i="15"/>
  <c r="P18" i="15"/>
  <c r="AC16" i="15"/>
  <c r="AA16" i="15"/>
  <c r="Y16" i="15"/>
  <c r="W16" i="15"/>
  <c r="U16" i="15"/>
  <c r="S16" i="15"/>
  <c r="Q16" i="15"/>
  <c r="O16" i="15"/>
  <c r="M16" i="15"/>
  <c r="K16" i="15"/>
  <c r="I16" i="15"/>
  <c r="G16" i="15"/>
  <c r="AH121" i="15"/>
  <c r="AF121" i="15"/>
  <c r="AD121" i="15"/>
  <c r="AH120" i="15"/>
  <c r="AF120" i="15"/>
  <c r="AH119" i="15" s="1"/>
  <c r="AD120" i="15"/>
  <c r="AF119" i="15" s="1"/>
  <c r="AI117" i="15"/>
  <c r="AH112" i="15"/>
  <c r="AF112" i="15"/>
  <c r="AD112" i="15"/>
  <c r="AH111" i="15"/>
  <c r="AF111" i="15"/>
  <c r="AH110" i="15" s="1"/>
  <c r="AD111" i="15"/>
  <c r="AF110" i="15" s="1"/>
  <c r="AI108" i="15"/>
  <c r="AH103" i="15"/>
  <c r="AF103" i="15"/>
  <c r="AD103" i="15"/>
  <c r="AH102" i="15"/>
  <c r="AF102" i="15"/>
  <c r="AH101" i="15" s="1"/>
  <c r="AD102" i="15"/>
  <c r="AF101" i="15" s="1"/>
  <c r="AI99" i="15"/>
  <c r="AH94" i="15"/>
  <c r="AF94" i="15"/>
  <c r="AD94" i="15"/>
  <c r="AH93" i="15"/>
  <c r="AF93" i="15"/>
  <c r="AH92" i="15" s="1"/>
  <c r="AD93" i="15"/>
  <c r="AF92" i="15" s="1"/>
  <c r="AI90" i="15"/>
  <c r="AH85" i="15"/>
  <c r="AF85" i="15"/>
  <c r="AD85" i="15"/>
  <c r="AH84" i="15"/>
  <c r="AF84" i="15"/>
  <c r="AH83" i="15" s="1"/>
  <c r="AD84" i="15"/>
  <c r="AF83" i="15" s="1"/>
  <c r="AI81" i="15"/>
  <c r="AH76" i="15"/>
  <c r="AF76" i="15"/>
  <c r="AD76" i="15"/>
  <c r="AH75" i="15"/>
  <c r="AF75" i="15"/>
  <c r="AH74" i="15" s="1"/>
  <c r="AD75" i="15"/>
  <c r="AF74" i="15" s="1"/>
  <c r="AI72" i="15"/>
  <c r="AI78" i="15" s="1"/>
  <c r="AH65" i="15"/>
  <c r="AF65" i="15"/>
  <c r="AD65" i="15"/>
  <c r="AH64" i="15"/>
  <c r="AF64" i="15"/>
  <c r="AH63" i="15" s="1"/>
  <c r="AD64" i="15"/>
  <c r="AF63" i="15" s="1"/>
  <c r="AI61" i="15"/>
  <c r="AH56" i="15"/>
  <c r="AF56" i="15"/>
  <c r="AD56" i="15"/>
  <c r="AH55" i="15"/>
  <c r="AF55" i="15"/>
  <c r="AH54" i="15" s="1"/>
  <c r="AD55" i="15"/>
  <c r="AF54" i="15" s="1"/>
  <c r="AI52" i="15"/>
  <c r="AH47" i="15"/>
  <c r="AF47" i="15"/>
  <c r="AD47" i="15"/>
  <c r="AH46" i="15"/>
  <c r="AF46" i="15"/>
  <c r="AH45" i="15" s="1"/>
  <c r="AD46" i="15"/>
  <c r="AF45" i="15" s="1"/>
  <c r="AI43" i="15"/>
  <c r="AI49" i="15" s="1"/>
  <c r="AH38" i="15"/>
  <c r="AF38" i="15"/>
  <c r="AD38" i="15"/>
  <c r="AH37" i="15"/>
  <c r="AF37" i="15"/>
  <c r="AH36" i="15" s="1"/>
  <c r="AD37" i="15"/>
  <c r="AF36" i="15" s="1"/>
  <c r="AI34" i="15"/>
  <c r="AI40" i="15" s="1"/>
  <c r="AH29" i="15"/>
  <c r="AF29" i="15"/>
  <c r="AD29" i="15"/>
  <c r="AH28" i="15"/>
  <c r="AF28" i="15"/>
  <c r="AH27" i="15" s="1"/>
  <c r="AD28" i="15"/>
  <c r="AF27" i="15" s="1"/>
  <c r="AI25" i="15"/>
  <c r="AH20" i="15"/>
  <c r="AF20" i="15"/>
  <c r="AD20" i="15"/>
  <c r="AH19" i="15"/>
  <c r="AF19" i="15"/>
  <c r="AH18" i="15" s="1"/>
  <c r="AD19" i="15"/>
  <c r="AE19" i="15" s="1"/>
  <c r="AI16" i="15"/>
  <c r="AI6" i="15"/>
  <c r="AG6" i="15"/>
  <c r="AE6" i="15"/>
  <c r="T18" i="15" l="1"/>
  <c r="AB74" i="15"/>
  <c r="AI11" i="13"/>
  <c r="L92" i="15"/>
  <c r="M92" i="15" s="1"/>
  <c r="W93" i="15"/>
  <c r="P110" i="15"/>
  <c r="W55" i="15"/>
  <c r="N27" i="15"/>
  <c r="O27" i="15" s="1"/>
  <c r="J27" i="15"/>
  <c r="K27" i="15" s="1"/>
  <c r="R101" i="15"/>
  <c r="S101" i="15" s="1"/>
  <c r="E111" i="15"/>
  <c r="L18" i="15"/>
  <c r="M18" i="15" s="1"/>
  <c r="S64" i="15"/>
  <c r="L63" i="15"/>
  <c r="M63" i="15" s="1"/>
  <c r="F54" i="15"/>
  <c r="G54" i="15" s="1"/>
  <c r="G56" i="15" s="1"/>
  <c r="G57" i="15" s="1"/>
  <c r="G59" i="15" s="1"/>
  <c r="G60" i="15" s="1"/>
  <c r="T54" i="15"/>
  <c r="U54" i="15" s="1"/>
  <c r="G64" i="15"/>
  <c r="I83" i="15"/>
  <c r="Q83" i="15"/>
  <c r="Y83" i="15"/>
  <c r="E93" i="15"/>
  <c r="H92" i="15"/>
  <c r="I92" i="15" s="1"/>
  <c r="T92" i="15"/>
  <c r="U92" i="15" s="1"/>
  <c r="I102" i="15"/>
  <c r="U18" i="15"/>
  <c r="AC18" i="15"/>
  <c r="H54" i="15"/>
  <c r="I54" i="15" s="1"/>
  <c r="W110" i="15"/>
  <c r="W112" i="15" s="1"/>
  <c r="W113" i="15" s="1"/>
  <c r="AI102" i="15"/>
  <c r="P54" i="15"/>
  <c r="Q54" i="15" s="1"/>
  <c r="S92" i="15"/>
  <c r="S94" i="15" s="1"/>
  <c r="S95" i="15" s="1"/>
  <c r="O93" i="15"/>
  <c r="AF18" i="15"/>
  <c r="S27" i="15"/>
  <c r="AA27" i="15"/>
  <c r="E75" i="15"/>
  <c r="G92" i="15"/>
  <c r="G94" i="15" s="1"/>
  <c r="G95" i="15" s="1"/>
  <c r="Y92" i="15"/>
  <c r="I119" i="15"/>
  <c r="M119" i="15"/>
  <c r="Q119" i="15"/>
  <c r="U119" i="15"/>
  <c r="Y119" i="15"/>
  <c r="AC119" i="15"/>
  <c r="L54" i="15"/>
  <c r="M54" i="15" s="1"/>
  <c r="Y54" i="15"/>
  <c r="Y63" i="15"/>
  <c r="AC63" i="15"/>
  <c r="AI18" i="15"/>
  <c r="AB92" i="15"/>
  <c r="AC92" i="15" s="1"/>
  <c r="AA93" i="15"/>
  <c r="Q92" i="15"/>
  <c r="X110" i="15"/>
  <c r="Y110" i="15" s="1"/>
  <c r="AA55" i="15"/>
  <c r="AB54" i="15"/>
  <c r="AC54" i="15" s="1"/>
  <c r="K74" i="15"/>
  <c r="S74" i="15"/>
  <c r="AA74" i="15"/>
  <c r="AA76" i="15" s="1"/>
  <c r="AA77" i="15" s="1"/>
  <c r="M83" i="15"/>
  <c r="U83" i="15"/>
  <c r="AC83" i="15"/>
  <c r="H18" i="15"/>
  <c r="I18" i="15" s="1"/>
  <c r="I63" i="15"/>
  <c r="Q63" i="15"/>
  <c r="G110" i="15"/>
  <c r="O110" i="15"/>
  <c r="O112" i="15" s="1"/>
  <c r="O113" i="15" s="1"/>
  <c r="AI101" i="15"/>
  <c r="G27" i="15"/>
  <c r="W27" i="15"/>
  <c r="E28" i="15"/>
  <c r="O64" i="15"/>
  <c r="G74" i="15"/>
  <c r="O74" i="15"/>
  <c r="W74" i="15"/>
  <c r="K101" i="15"/>
  <c r="AA101" i="15"/>
  <c r="T110" i="15"/>
  <c r="U110" i="15" s="1"/>
  <c r="AI110" i="15"/>
  <c r="K92" i="15"/>
  <c r="K94" i="15" s="1"/>
  <c r="K95" i="15" s="1"/>
  <c r="I101" i="15"/>
  <c r="Q101" i="15"/>
  <c r="Q103" i="15" s="1"/>
  <c r="Q104" i="15" s="1"/>
  <c r="Y101" i="15"/>
  <c r="Y103" i="15" s="1"/>
  <c r="Y104" i="15" s="1"/>
  <c r="AI63" i="15"/>
  <c r="Q18" i="15"/>
  <c r="Y18" i="15"/>
  <c r="O92" i="15"/>
  <c r="W92" i="15"/>
  <c r="W94" i="15" s="1"/>
  <c r="W95" i="15" s="1"/>
  <c r="M101" i="15"/>
  <c r="U101" i="15"/>
  <c r="AC101" i="15"/>
  <c r="K110" i="15"/>
  <c r="AI5" i="15"/>
  <c r="S105" i="15"/>
  <c r="AI22" i="15"/>
  <c r="AI67" i="15"/>
  <c r="I58" i="15"/>
  <c r="U58" i="15"/>
  <c r="Y58" i="15"/>
  <c r="K105" i="15"/>
  <c r="AA105" i="15"/>
  <c r="Q58" i="15"/>
  <c r="I96" i="15"/>
  <c r="U31" i="15"/>
  <c r="U63" i="15"/>
  <c r="G22" i="15"/>
  <c r="K22" i="15"/>
  <c r="O22" i="15"/>
  <c r="S22" i="15"/>
  <c r="W22" i="15"/>
  <c r="AA22" i="15"/>
  <c r="E19" i="15"/>
  <c r="I22" i="15"/>
  <c r="M22" i="15"/>
  <c r="Q22" i="15"/>
  <c r="U22" i="15"/>
  <c r="Y22" i="15"/>
  <c r="AC22" i="15"/>
  <c r="M31" i="15"/>
  <c r="AC31" i="15"/>
  <c r="I36" i="15"/>
  <c r="M36" i="15"/>
  <c r="Q36" i="15"/>
  <c r="U36" i="15"/>
  <c r="Y36" i="15"/>
  <c r="AC36" i="15"/>
  <c r="G45" i="15"/>
  <c r="K45" i="15"/>
  <c r="O45" i="15"/>
  <c r="S45" i="15"/>
  <c r="W45" i="15"/>
  <c r="AA45" i="15"/>
  <c r="E46" i="15"/>
  <c r="I46" i="15"/>
  <c r="M46" i="15"/>
  <c r="Q46" i="15"/>
  <c r="U46" i="15"/>
  <c r="Y46" i="15"/>
  <c r="U49" i="15"/>
  <c r="G102" i="15"/>
  <c r="O102" i="15"/>
  <c r="W102" i="15"/>
  <c r="S110" i="15"/>
  <c r="S112" i="15" s="1"/>
  <c r="S113" i="15" s="1"/>
  <c r="AA110" i="15"/>
  <c r="AA112" i="15" s="1"/>
  <c r="AA113" i="15" s="1"/>
  <c r="G67" i="15"/>
  <c r="K67" i="15"/>
  <c r="O67" i="15"/>
  <c r="S67" i="15"/>
  <c r="W67" i="15"/>
  <c r="AA67" i="15"/>
  <c r="E64" i="15"/>
  <c r="I67" i="15"/>
  <c r="M67" i="15"/>
  <c r="Q67" i="15"/>
  <c r="U67" i="15"/>
  <c r="Y67" i="15"/>
  <c r="AC67" i="15"/>
  <c r="I74" i="15"/>
  <c r="M74" i="15"/>
  <c r="Q74" i="15"/>
  <c r="U74" i="15"/>
  <c r="Y74" i="15"/>
  <c r="AC74" i="15"/>
  <c r="G78" i="15"/>
  <c r="K78" i="15"/>
  <c r="O78" i="15"/>
  <c r="S78" i="15"/>
  <c r="W78" i="15"/>
  <c r="AA78" i="15"/>
  <c r="W75" i="15"/>
  <c r="G83" i="15"/>
  <c r="K83" i="15"/>
  <c r="O83" i="15"/>
  <c r="S83" i="15"/>
  <c r="W83" i="15"/>
  <c r="AA83" i="15"/>
  <c r="E84" i="15"/>
  <c r="G101" i="15"/>
  <c r="O101" i="15"/>
  <c r="W101" i="15"/>
  <c r="E102" i="15"/>
  <c r="M102" i="15"/>
  <c r="U102" i="15"/>
  <c r="AC102" i="15"/>
  <c r="K102" i="15"/>
  <c r="S102" i="15"/>
  <c r="AA102" i="15"/>
  <c r="I110" i="15"/>
  <c r="M110" i="15"/>
  <c r="Q110" i="15"/>
  <c r="AC110" i="15"/>
  <c r="G119" i="15"/>
  <c r="K119" i="15"/>
  <c r="O119" i="15"/>
  <c r="S119" i="15"/>
  <c r="W119" i="15"/>
  <c r="AA119" i="15"/>
  <c r="E120" i="15"/>
  <c r="I123" i="15"/>
  <c r="M123" i="15"/>
  <c r="Q123" i="15"/>
  <c r="U123" i="15"/>
  <c r="Y123" i="15"/>
  <c r="AC123" i="15"/>
  <c r="G75" i="15"/>
  <c r="I75" i="15"/>
  <c r="K75" i="15"/>
  <c r="M75" i="15"/>
  <c r="O75" i="15"/>
  <c r="Q75" i="15"/>
  <c r="S75" i="15"/>
  <c r="U75" i="15"/>
  <c r="Y75" i="15"/>
  <c r="AC75" i="15"/>
  <c r="I87" i="15"/>
  <c r="M87" i="15"/>
  <c r="Q87" i="15"/>
  <c r="U87" i="15"/>
  <c r="Y87" i="15"/>
  <c r="AC87" i="15"/>
  <c r="G84" i="15"/>
  <c r="I84" i="15"/>
  <c r="K84" i="15"/>
  <c r="M84" i="15"/>
  <c r="O84" i="15"/>
  <c r="Q84" i="15"/>
  <c r="S84" i="15"/>
  <c r="U84" i="15"/>
  <c r="W84" i="15"/>
  <c r="Y84" i="15"/>
  <c r="AA84" i="15"/>
  <c r="AC84" i="15"/>
  <c r="M93" i="15"/>
  <c r="M96" i="15"/>
  <c r="Q93" i="15"/>
  <c r="Q96" i="15"/>
  <c r="U93" i="15"/>
  <c r="U96" i="15"/>
  <c r="Y93" i="15"/>
  <c r="Y96" i="15"/>
  <c r="AC93" i="15"/>
  <c r="AC96" i="15"/>
  <c r="AA92" i="15"/>
  <c r="I93" i="15"/>
  <c r="G96" i="15"/>
  <c r="K96" i="15"/>
  <c r="O96" i="15"/>
  <c r="S96" i="15"/>
  <c r="W96" i="15"/>
  <c r="I105" i="15"/>
  <c r="M105" i="15"/>
  <c r="Q105" i="15"/>
  <c r="U105" i="15"/>
  <c r="Y105" i="15"/>
  <c r="AC105" i="15"/>
  <c r="G114" i="15"/>
  <c r="G111" i="15"/>
  <c r="K114" i="15"/>
  <c r="O114" i="15"/>
  <c r="S114" i="15"/>
  <c r="W114" i="15"/>
  <c r="AA114" i="15"/>
  <c r="I114" i="15"/>
  <c r="I111" i="15"/>
  <c r="M114" i="15"/>
  <c r="M111" i="15"/>
  <c r="Q114" i="15"/>
  <c r="Q111" i="15"/>
  <c r="U114" i="15"/>
  <c r="U111" i="15"/>
  <c r="Y114" i="15"/>
  <c r="Y111" i="15"/>
  <c r="AC114" i="15"/>
  <c r="AC111" i="15"/>
  <c r="K111" i="15"/>
  <c r="G120" i="15"/>
  <c r="I120" i="15"/>
  <c r="K120" i="15"/>
  <c r="M120" i="15"/>
  <c r="O120" i="15"/>
  <c r="Q120" i="15"/>
  <c r="S120" i="15"/>
  <c r="U120" i="15"/>
  <c r="W120" i="15"/>
  <c r="Y120" i="15"/>
  <c r="AA120" i="15"/>
  <c r="AC120" i="15"/>
  <c r="G18" i="15"/>
  <c r="G20" i="15" s="1"/>
  <c r="G21" i="15" s="1"/>
  <c r="K18" i="15"/>
  <c r="K20" i="15" s="1"/>
  <c r="K21" i="15" s="1"/>
  <c r="O18" i="15"/>
  <c r="O20" i="15" s="1"/>
  <c r="O21" i="15" s="1"/>
  <c r="S18" i="15"/>
  <c r="S20" i="15" s="1"/>
  <c r="S21" i="15" s="1"/>
  <c r="W18" i="15"/>
  <c r="W20" i="15" s="1"/>
  <c r="W21" i="15" s="1"/>
  <c r="AA18" i="15"/>
  <c r="AA20" i="15" s="1"/>
  <c r="AA21" i="15" s="1"/>
  <c r="I19" i="15"/>
  <c r="M19" i="15"/>
  <c r="Q19" i="15"/>
  <c r="U19" i="15"/>
  <c r="Y19" i="15"/>
  <c r="AC19" i="15"/>
  <c r="G40" i="15"/>
  <c r="G37" i="15"/>
  <c r="K40" i="15"/>
  <c r="K37" i="15"/>
  <c r="O40" i="15"/>
  <c r="O37" i="15"/>
  <c r="S40" i="15"/>
  <c r="S37" i="15"/>
  <c r="W40" i="15"/>
  <c r="W37" i="15"/>
  <c r="AA40" i="15"/>
  <c r="AA37" i="15"/>
  <c r="I40" i="15"/>
  <c r="Q40" i="15"/>
  <c r="Y40" i="15"/>
  <c r="K54" i="15"/>
  <c r="K56" i="15" s="1"/>
  <c r="K57" i="15" s="1"/>
  <c r="K59" i="15" s="1"/>
  <c r="K60" i="15" s="1"/>
  <c r="O54" i="15"/>
  <c r="O56" i="15" s="1"/>
  <c r="O57" i="15" s="1"/>
  <c r="O59" i="15" s="1"/>
  <c r="O60" i="15" s="1"/>
  <c r="S54" i="15"/>
  <c r="S56" i="15" s="1"/>
  <c r="S57" i="15" s="1"/>
  <c r="S59" i="15" s="1"/>
  <c r="S60" i="15" s="1"/>
  <c r="W54" i="15"/>
  <c r="AA54" i="15"/>
  <c r="I55" i="15"/>
  <c r="M55" i="15"/>
  <c r="Q55" i="15"/>
  <c r="U55" i="15"/>
  <c r="Y55" i="15"/>
  <c r="AC55" i="15"/>
  <c r="G63" i="15"/>
  <c r="K63" i="15"/>
  <c r="K65" i="15" s="1"/>
  <c r="K66" i="15" s="1"/>
  <c r="O63" i="15"/>
  <c r="S63" i="15"/>
  <c r="W63" i="15"/>
  <c r="W65" i="15" s="1"/>
  <c r="W66" i="15" s="1"/>
  <c r="AA63" i="15"/>
  <c r="AA65" i="15" s="1"/>
  <c r="AA66" i="15" s="1"/>
  <c r="I64" i="15"/>
  <c r="M64" i="15"/>
  <c r="Q64" i="15"/>
  <c r="U64" i="15"/>
  <c r="Y64" i="15"/>
  <c r="AC64" i="15"/>
  <c r="I27" i="15"/>
  <c r="I29" i="15" s="1"/>
  <c r="I30" i="15" s="1"/>
  <c r="M27" i="15"/>
  <c r="M29" i="15" s="1"/>
  <c r="M30" i="15" s="1"/>
  <c r="Q27" i="15"/>
  <c r="Q29" i="15" s="1"/>
  <c r="Q30" i="15" s="1"/>
  <c r="U27" i="15"/>
  <c r="U29" i="15" s="1"/>
  <c r="U30" i="15" s="1"/>
  <c r="Y27" i="15"/>
  <c r="Y29" i="15" s="1"/>
  <c r="Y30" i="15" s="1"/>
  <c r="AC27" i="15"/>
  <c r="AC29" i="15" s="1"/>
  <c r="AC30" i="15" s="1"/>
  <c r="G31" i="15"/>
  <c r="G28" i="15"/>
  <c r="G29" i="15" s="1"/>
  <c r="G30" i="15" s="1"/>
  <c r="K31" i="15"/>
  <c r="K28" i="15"/>
  <c r="O31" i="15"/>
  <c r="O28" i="15"/>
  <c r="S31" i="15"/>
  <c r="S28" i="15"/>
  <c r="W31" i="15"/>
  <c r="W28" i="15"/>
  <c r="AA31" i="15"/>
  <c r="AA28" i="15"/>
  <c r="I31" i="15"/>
  <c r="Q31" i="15"/>
  <c r="Y31" i="15"/>
  <c r="G36" i="15"/>
  <c r="K36" i="15"/>
  <c r="O36" i="15"/>
  <c r="S36" i="15"/>
  <c r="W36" i="15"/>
  <c r="AA36" i="15"/>
  <c r="E37" i="15"/>
  <c r="I37" i="15"/>
  <c r="M37" i="15"/>
  <c r="Q37" i="15"/>
  <c r="U37" i="15"/>
  <c r="Y37" i="15"/>
  <c r="AC37" i="15"/>
  <c r="M40" i="15"/>
  <c r="U40" i="15"/>
  <c r="AC40" i="15"/>
  <c r="I45" i="15"/>
  <c r="M45" i="15"/>
  <c r="Q45" i="15"/>
  <c r="U45" i="15"/>
  <c r="Y45" i="15"/>
  <c r="AC45" i="15"/>
  <c r="G49" i="15"/>
  <c r="G46" i="15"/>
  <c r="K49" i="15"/>
  <c r="K46" i="15"/>
  <c r="O49" i="15"/>
  <c r="O46" i="15"/>
  <c r="S49" i="15"/>
  <c r="S46" i="15"/>
  <c r="W49" i="15"/>
  <c r="W46" i="15"/>
  <c r="AA49" i="15"/>
  <c r="AA46" i="15"/>
  <c r="I49" i="15"/>
  <c r="Q49" i="15"/>
  <c r="Y49" i="15"/>
  <c r="AC49" i="15"/>
  <c r="AC46" i="15"/>
  <c r="AI28" i="15"/>
  <c r="AG16" i="15"/>
  <c r="AG22" i="15" s="1"/>
  <c r="AG19" i="15"/>
  <c r="AI19" i="15"/>
  <c r="AI27" i="15"/>
  <c r="AI31" i="15"/>
  <c r="AI36" i="15"/>
  <c r="AI45" i="15"/>
  <c r="AI54" i="15"/>
  <c r="AE28" i="15"/>
  <c r="AG25" i="15"/>
  <c r="AG27" i="15" s="1"/>
  <c r="AE37" i="15"/>
  <c r="AG34" i="15"/>
  <c r="AG36" i="15" s="1"/>
  <c r="AI37" i="15"/>
  <c r="AE46" i="15"/>
  <c r="AG43" i="15"/>
  <c r="AG45" i="15" s="1"/>
  <c r="AI46" i="15"/>
  <c r="AE55" i="15"/>
  <c r="AG52" i="15"/>
  <c r="AG54" i="15" s="1"/>
  <c r="AI58" i="15"/>
  <c r="AI55" i="15"/>
  <c r="AG28" i="15"/>
  <c r="AG37" i="15"/>
  <c r="AG46" i="15"/>
  <c r="AG55" i="15"/>
  <c r="AG61" i="15"/>
  <c r="AG63" i="15" s="1"/>
  <c r="AE64" i="15"/>
  <c r="AG64" i="15"/>
  <c r="AI64" i="15"/>
  <c r="AI74" i="15"/>
  <c r="AI83" i="15"/>
  <c r="AE75" i="15"/>
  <c r="AG72" i="15"/>
  <c r="AG74" i="15" s="1"/>
  <c r="AI75" i="15"/>
  <c r="AE84" i="15"/>
  <c r="AG81" i="15"/>
  <c r="AG83" i="15" s="1"/>
  <c r="AI87" i="15"/>
  <c r="AI84" i="15"/>
  <c r="AG75" i="15"/>
  <c r="AG84" i="15"/>
  <c r="AI92" i="15"/>
  <c r="AE93" i="15"/>
  <c r="AG90" i="15"/>
  <c r="AG92" i="15" s="1"/>
  <c r="AI93" i="15"/>
  <c r="AI96" i="15"/>
  <c r="AI105" i="15"/>
  <c r="AG93" i="15"/>
  <c r="AG99" i="15"/>
  <c r="AG101" i="15" s="1"/>
  <c r="AE102" i="15"/>
  <c r="AG102" i="15"/>
  <c r="AE111" i="15"/>
  <c r="AG108" i="15"/>
  <c r="AG110" i="15" s="1"/>
  <c r="AI114" i="15"/>
  <c r="AI111" i="15"/>
  <c r="AG111" i="15"/>
  <c r="AE120" i="15"/>
  <c r="AG117" i="15"/>
  <c r="AG119" i="15" s="1"/>
  <c r="AI120" i="15"/>
  <c r="AI123" i="15"/>
  <c r="AI119" i="15"/>
  <c r="AG120" i="15"/>
  <c r="AF121" i="13"/>
  <c r="AD121" i="13"/>
  <c r="AB121" i="13"/>
  <c r="Z121" i="13"/>
  <c r="X121" i="13"/>
  <c r="V121" i="13"/>
  <c r="T121" i="13"/>
  <c r="R121" i="13"/>
  <c r="P121" i="13"/>
  <c r="N121" i="13"/>
  <c r="L121" i="13"/>
  <c r="J121" i="13"/>
  <c r="H121" i="13"/>
  <c r="F121" i="13"/>
  <c r="D121" i="13"/>
  <c r="AF120" i="13"/>
  <c r="AH119" i="13" s="1"/>
  <c r="AI119" i="13" s="1"/>
  <c r="AI121" i="13" s="1"/>
  <c r="AI122" i="13" s="1"/>
  <c r="AI124" i="13" s="1"/>
  <c r="AI125" i="13" s="1"/>
  <c r="AD120" i="13"/>
  <c r="AF119" i="13" s="1"/>
  <c r="AB120" i="13"/>
  <c r="Z120" i="13"/>
  <c r="X120" i="13"/>
  <c r="Z119" i="13" s="1"/>
  <c r="V120" i="13"/>
  <c r="X119" i="13" s="1"/>
  <c r="T120" i="13"/>
  <c r="R120" i="13"/>
  <c r="T119" i="13" s="1"/>
  <c r="P120" i="13"/>
  <c r="R119" i="13" s="1"/>
  <c r="N120" i="13"/>
  <c r="P119" i="13" s="1"/>
  <c r="L120" i="13"/>
  <c r="N119" i="13" s="1"/>
  <c r="J120" i="13"/>
  <c r="L119" i="13" s="1"/>
  <c r="H120" i="13"/>
  <c r="J119" i="13" s="1"/>
  <c r="F120" i="13"/>
  <c r="H119" i="13" s="1"/>
  <c r="D120" i="13"/>
  <c r="E120" i="13" s="1"/>
  <c r="AD119" i="13"/>
  <c r="AB119" i="13"/>
  <c r="V119" i="13"/>
  <c r="AG117" i="13"/>
  <c r="AE117" i="13"/>
  <c r="AC117" i="13"/>
  <c r="AA117" i="13"/>
  <c r="Y117" i="13"/>
  <c r="W117" i="13"/>
  <c r="U117" i="13"/>
  <c r="S117" i="13"/>
  <c r="Q117" i="13"/>
  <c r="O117" i="13"/>
  <c r="M117" i="13"/>
  <c r="K117" i="13"/>
  <c r="I117" i="13"/>
  <c r="AF112" i="13"/>
  <c r="AD112" i="13"/>
  <c r="AB112" i="13"/>
  <c r="Z112" i="13"/>
  <c r="X112" i="13"/>
  <c r="V112" i="13"/>
  <c r="T112" i="13"/>
  <c r="R112" i="13"/>
  <c r="P112" i="13"/>
  <c r="N112" i="13"/>
  <c r="L112" i="13"/>
  <c r="J112" i="13"/>
  <c r="H112" i="13"/>
  <c r="F112" i="13"/>
  <c r="D112" i="13"/>
  <c r="AF111" i="13"/>
  <c r="AH110" i="13" s="1"/>
  <c r="AI110" i="13" s="1"/>
  <c r="AI112" i="13" s="1"/>
  <c r="AI113" i="13" s="1"/>
  <c r="AI115" i="13" s="1"/>
  <c r="AI116" i="13" s="1"/>
  <c r="AD111" i="13"/>
  <c r="AF110" i="13" s="1"/>
  <c r="AB111" i="13"/>
  <c r="AD110" i="13" s="1"/>
  <c r="Z111" i="13"/>
  <c r="X111" i="13"/>
  <c r="Z110" i="13" s="1"/>
  <c r="V111" i="13"/>
  <c r="X110" i="13" s="1"/>
  <c r="T111" i="13"/>
  <c r="V110" i="13" s="1"/>
  <c r="R111" i="13"/>
  <c r="T110" i="13" s="1"/>
  <c r="P111" i="13"/>
  <c r="N111" i="13"/>
  <c r="P110" i="13" s="1"/>
  <c r="L111" i="13"/>
  <c r="N110" i="13" s="1"/>
  <c r="J111" i="13"/>
  <c r="L110" i="13" s="1"/>
  <c r="H111" i="13"/>
  <c r="J110" i="13" s="1"/>
  <c r="F111" i="13"/>
  <c r="H110" i="13" s="1"/>
  <c r="D111" i="13"/>
  <c r="F110" i="13" s="1"/>
  <c r="AB110" i="13"/>
  <c r="R110" i="13"/>
  <c r="AE108" i="13"/>
  <c r="AC108" i="13"/>
  <c r="AA108" i="13"/>
  <c r="W108" i="13"/>
  <c r="U108" i="13"/>
  <c r="S108" i="13"/>
  <c r="O108" i="13"/>
  <c r="M108" i="13"/>
  <c r="K108" i="13"/>
  <c r="AG108" i="13"/>
  <c r="Y108" i="13"/>
  <c r="Q108" i="13"/>
  <c r="I108" i="13"/>
  <c r="AF103" i="13"/>
  <c r="AD103" i="13"/>
  <c r="AB103" i="13"/>
  <c r="Z103" i="13"/>
  <c r="X103" i="13"/>
  <c r="V103" i="13"/>
  <c r="T103" i="13"/>
  <c r="R103" i="13"/>
  <c r="P103" i="13"/>
  <c r="N103" i="13"/>
  <c r="L103" i="13"/>
  <c r="J103" i="13"/>
  <c r="H103" i="13"/>
  <c r="F103" i="13"/>
  <c r="D103" i="13"/>
  <c r="AF102" i="13"/>
  <c r="AH101" i="13" s="1"/>
  <c r="AI101" i="13" s="1"/>
  <c r="AI103" i="13" s="1"/>
  <c r="AI104" i="13" s="1"/>
  <c r="AI106" i="13" s="1"/>
  <c r="AI107" i="13" s="1"/>
  <c r="AD102" i="13"/>
  <c r="AF101" i="13" s="1"/>
  <c r="AB102" i="13"/>
  <c r="AD101" i="13" s="1"/>
  <c r="Z102" i="13"/>
  <c r="X102" i="13"/>
  <c r="Z101" i="13" s="1"/>
  <c r="V102" i="13"/>
  <c r="X101" i="13" s="1"/>
  <c r="T102" i="13"/>
  <c r="V101" i="13" s="1"/>
  <c r="R102" i="13"/>
  <c r="T101" i="13" s="1"/>
  <c r="P102" i="13"/>
  <c r="R101" i="13" s="1"/>
  <c r="N102" i="13"/>
  <c r="P101" i="13" s="1"/>
  <c r="L102" i="13"/>
  <c r="N101" i="13" s="1"/>
  <c r="J102" i="13"/>
  <c r="L101" i="13" s="1"/>
  <c r="H102" i="13"/>
  <c r="J101" i="13" s="1"/>
  <c r="F102" i="13"/>
  <c r="H101" i="13" s="1"/>
  <c r="D102" i="13"/>
  <c r="F101" i="13" s="1"/>
  <c r="AB101" i="13"/>
  <c r="AG99" i="13"/>
  <c r="AE99" i="13"/>
  <c r="AC99" i="13"/>
  <c r="AA99" i="13"/>
  <c r="Y99" i="13"/>
  <c r="W99" i="13"/>
  <c r="U99" i="13"/>
  <c r="S99" i="13"/>
  <c r="Q99" i="13"/>
  <c r="O99" i="13"/>
  <c r="M99" i="13"/>
  <c r="K99" i="13"/>
  <c r="I99" i="13"/>
  <c r="AF94" i="13"/>
  <c r="AD94" i="13"/>
  <c r="AB94" i="13"/>
  <c r="Z94" i="13"/>
  <c r="X94" i="13"/>
  <c r="V94" i="13"/>
  <c r="T94" i="13"/>
  <c r="R94" i="13"/>
  <c r="P94" i="13"/>
  <c r="N94" i="13"/>
  <c r="L94" i="13"/>
  <c r="J94" i="13"/>
  <c r="H94" i="13"/>
  <c r="F94" i="13"/>
  <c r="D94" i="13"/>
  <c r="AF93" i="13"/>
  <c r="AH92" i="13" s="1"/>
  <c r="AI92" i="13" s="1"/>
  <c r="AI94" i="13" s="1"/>
  <c r="AI95" i="13" s="1"/>
  <c r="AI97" i="13" s="1"/>
  <c r="AI98" i="13" s="1"/>
  <c r="AD93" i="13"/>
  <c r="AB93" i="13"/>
  <c r="AD92" i="13" s="1"/>
  <c r="Z93" i="13"/>
  <c r="AB92" i="13" s="1"/>
  <c r="X93" i="13"/>
  <c r="Z92" i="13" s="1"/>
  <c r="V93" i="13"/>
  <c r="X92" i="13" s="1"/>
  <c r="T93" i="13"/>
  <c r="V92" i="13" s="1"/>
  <c r="R93" i="13"/>
  <c r="T92" i="13" s="1"/>
  <c r="P93" i="13"/>
  <c r="R92" i="13" s="1"/>
  <c r="N93" i="13"/>
  <c r="L93" i="13"/>
  <c r="N92" i="13" s="1"/>
  <c r="J93" i="13"/>
  <c r="L92" i="13" s="1"/>
  <c r="H93" i="13"/>
  <c r="J92" i="13" s="1"/>
  <c r="F93" i="13"/>
  <c r="H92" i="13" s="1"/>
  <c r="D93" i="13"/>
  <c r="F92" i="13" s="1"/>
  <c r="AF92" i="13"/>
  <c r="P92" i="13"/>
  <c r="Q90" i="13"/>
  <c r="O90" i="13"/>
  <c r="K90" i="13"/>
  <c r="I90" i="13"/>
  <c r="AG90" i="13"/>
  <c r="AE90" i="13"/>
  <c r="AC90" i="13"/>
  <c r="AA90" i="13"/>
  <c r="Y90" i="13"/>
  <c r="W90" i="13"/>
  <c r="U90" i="13"/>
  <c r="S90" i="13"/>
  <c r="M90" i="13"/>
  <c r="AF85" i="13"/>
  <c r="AD85" i="13"/>
  <c r="AB85" i="13"/>
  <c r="Z85" i="13"/>
  <c r="X85" i="13"/>
  <c r="V85" i="13"/>
  <c r="T85" i="13"/>
  <c r="R85" i="13"/>
  <c r="P85" i="13"/>
  <c r="N85" i="13"/>
  <c r="L85" i="13"/>
  <c r="J85" i="13"/>
  <c r="H85" i="13"/>
  <c r="F85" i="13"/>
  <c r="D85" i="13"/>
  <c r="AF84" i="13"/>
  <c r="AH83" i="13" s="1"/>
  <c r="AI83" i="13" s="1"/>
  <c r="AI85" i="13" s="1"/>
  <c r="AI86" i="13" s="1"/>
  <c r="AI88" i="13" s="1"/>
  <c r="AI89" i="13" s="1"/>
  <c r="AD84" i="13"/>
  <c r="AE84" i="13" s="1"/>
  <c r="AB84" i="13"/>
  <c r="AD83" i="13" s="1"/>
  <c r="Z84" i="13"/>
  <c r="AB83" i="13" s="1"/>
  <c r="X84" i="13"/>
  <c r="V84" i="13"/>
  <c r="X83" i="13" s="1"/>
  <c r="T84" i="13"/>
  <c r="V83" i="13" s="1"/>
  <c r="R84" i="13"/>
  <c r="T83" i="13" s="1"/>
  <c r="P84" i="13"/>
  <c r="R83" i="13" s="1"/>
  <c r="N84" i="13"/>
  <c r="P83" i="13" s="1"/>
  <c r="L84" i="13"/>
  <c r="N83" i="13" s="1"/>
  <c r="J84" i="13"/>
  <c r="L83" i="13" s="1"/>
  <c r="H84" i="13"/>
  <c r="J83" i="13" s="1"/>
  <c r="F84" i="13"/>
  <c r="H83" i="13" s="1"/>
  <c r="D84" i="13"/>
  <c r="F83" i="13" s="1"/>
  <c r="Z83" i="13"/>
  <c r="K81" i="13"/>
  <c r="I81" i="13"/>
  <c r="AG81" i="13"/>
  <c r="AE81" i="13"/>
  <c r="AC81" i="13"/>
  <c r="AA81" i="13"/>
  <c r="Y81" i="13"/>
  <c r="W81" i="13"/>
  <c r="U81" i="13"/>
  <c r="S81" i="13"/>
  <c r="Q81" i="13"/>
  <c r="O81" i="13"/>
  <c r="M81" i="13"/>
  <c r="K72" i="13"/>
  <c r="M72" i="13"/>
  <c r="O72" i="13"/>
  <c r="Q72" i="13"/>
  <c r="S72" i="13"/>
  <c r="U72" i="13"/>
  <c r="W72" i="13"/>
  <c r="Y72" i="13"/>
  <c r="AA72" i="13"/>
  <c r="AC72" i="13"/>
  <c r="AE72" i="13"/>
  <c r="AG72" i="13"/>
  <c r="H75" i="13"/>
  <c r="J74" i="13" s="1"/>
  <c r="J75" i="13"/>
  <c r="L74" i="13" s="1"/>
  <c r="L75" i="13"/>
  <c r="N74" i="13" s="1"/>
  <c r="N75" i="13"/>
  <c r="P75" i="13"/>
  <c r="R75" i="13"/>
  <c r="T75" i="13"/>
  <c r="V75" i="13"/>
  <c r="X75" i="13"/>
  <c r="Z75" i="13"/>
  <c r="AB75" i="13"/>
  <c r="AD75" i="13"/>
  <c r="AF75" i="13"/>
  <c r="AH74" i="13" s="1"/>
  <c r="AI74" i="13" s="1"/>
  <c r="AI76" i="13" s="1"/>
  <c r="AI77" i="13" s="1"/>
  <c r="AI79" i="13" s="1"/>
  <c r="AI80" i="13" s="1"/>
  <c r="H76" i="13"/>
  <c r="J76" i="13"/>
  <c r="L76" i="13"/>
  <c r="N76" i="13"/>
  <c r="P76" i="13"/>
  <c r="R76" i="13"/>
  <c r="T76" i="13"/>
  <c r="V76" i="13"/>
  <c r="X76" i="13"/>
  <c r="Z76" i="13"/>
  <c r="AB76" i="13"/>
  <c r="AD76" i="13"/>
  <c r="AF76" i="13"/>
  <c r="F76" i="13"/>
  <c r="F75" i="13"/>
  <c r="H74" i="13" s="1"/>
  <c r="D76" i="13"/>
  <c r="D75" i="13"/>
  <c r="AF65" i="13"/>
  <c r="AD65" i="13"/>
  <c r="AB65" i="13"/>
  <c r="Z65" i="13"/>
  <c r="X65" i="13"/>
  <c r="V65" i="13"/>
  <c r="T65" i="13"/>
  <c r="R65" i="13"/>
  <c r="P65" i="13"/>
  <c r="N65" i="13"/>
  <c r="L65" i="13"/>
  <c r="J65" i="13"/>
  <c r="H65" i="13"/>
  <c r="F65" i="13"/>
  <c r="D65" i="13"/>
  <c r="AF64" i="13"/>
  <c r="AH63" i="13" s="1"/>
  <c r="AI63" i="13" s="1"/>
  <c r="AI65" i="13" s="1"/>
  <c r="AI66" i="13" s="1"/>
  <c r="AI68" i="13" s="1"/>
  <c r="AI69" i="13" s="1"/>
  <c r="AD64" i="13"/>
  <c r="AF63" i="13" s="1"/>
  <c r="AB64" i="13"/>
  <c r="Z64" i="13"/>
  <c r="AB63" i="13" s="1"/>
  <c r="X64" i="13"/>
  <c r="Z63" i="13" s="1"/>
  <c r="V64" i="13"/>
  <c r="X63" i="13" s="1"/>
  <c r="T64" i="13"/>
  <c r="R64" i="13"/>
  <c r="T63" i="13" s="1"/>
  <c r="P64" i="13"/>
  <c r="R63" i="13" s="1"/>
  <c r="N64" i="13"/>
  <c r="P63" i="13" s="1"/>
  <c r="L64" i="13"/>
  <c r="N63" i="13" s="1"/>
  <c r="J64" i="13"/>
  <c r="L63" i="13" s="1"/>
  <c r="H64" i="13"/>
  <c r="J63" i="13" s="1"/>
  <c r="F64" i="13"/>
  <c r="H63" i="13" s="1"/>
  <c r="D64" i="13"/>
  <c r="F63" i="13" s="1"/>
  <c r="AD63" i="13"/>
  <c r="V63" i="13"/>
  <c r="AG61" i="13"/>
  <c r="AE61" i="13"/>
  <c r="AC61" i="13"/>
  <c r="AA61" i="13"/>
  <c r="Y61" i="13"/>
  <c r="W61" i="13"/>
  <c r="U61" i="13"/>
  <c r="S61" i="13"/>
  <c r="Q61" i="13"/>
  <c r="O61" i="13"/>
  <c r="M61" i="13"/>
  <c r="K61" i="13"/>
  <c r="I61" i="13"/>
  <c r="AF56" i="13"/>
  <c r="AD56" i="13"/>
  <c r="AB56" i="13"/>
  <c r="Z56" i="13"/>
  <c r="X56" i="13"/>
  <c r="V56" i="13"/>
  <c r="T56" i="13"/>
  <c r="R56" i="13"/>
  <c r="P56" i="13"/>
  <c r="N56" i="13"/>
  <c r="L56" i="13"/>
  <c r="J56" i="13"/>
  <c r="H56" i="13"/>
  <c r="F56" i="13"/>
  <c r="D56" i="13"/>
  <c r="AF55" i="13"/>
  <c r="AH54" i="13" s="1"/>
  <c r="AI54" i="13" s="1"/>
  <c r="AI56" i="13" s="1"/>
  <c r="AI57" i="13" s="1"/>
  <c r="AI59" i="13" s="1"/>
  <c r="AI60" i="13" s="1"/>
  <c r="AD55" i="13"/>
  <c r="AB55" i="13"/>
  <c r="AD54" i="13" s="1"/>
  <c r="Z55" i="13"/>
  <c r="X55" i="13"/>
  <c r="Z54" i="13" s="1"/>
  <c r="V55" i="13"/>
  <c r="T55" i="13"/>
  <c r="V54" i="13" s="1"/>
  <c r="R55" i="13"/>
  <c r="T54" i="13" s="1"/>
  <c r="P55" i="13"/>
  <c r="R54" i="13" s="1"/>
  <c r="N55" i="13"/>
  <c r="P54" i="13" s="1"/>
  <c r="L55" i="13"/>
  <c r="N54" i="13" s="1"/>
  <c r="J55" i="13"/>
  <c r="L54" i="13" s="1"/>
  <c r="H55" i="13"/>
  <c r="J54" i="13" s="1"/>
  <c r="F55" i="13"/>
  <c r="H54" i="13" s="1"/>
  <c r="D55" i="13"/>
  <c r="F54" i="13" s="1"/>
  <c r="AF54" i="13"/>
  <c r="AB54" i="13"/>
  <c r="X54" i="13"/>
  <c r="AG52" i="13"/>
  <c r="AE52" i="13"/>
  <c r="AC52" i="13"/>
  <c r="AA52" i="13"/>
  <c r="Y52" i="13"/>
  <c r="W52" i="13"/>
  <c r="U52" i="13"/>
  <c r="S52" i="13"/>
  <c r="Q52" i="13"/>
  <c r="O52" i="13"/>
  <c r="M52" i="13"/>
  <c r="K52" i="13"/>
  <c r="I52" i="13"/>
  <c r="AF47" i="13"/>
  <c r="AD47" i="13"/>
  <c r="AB47" i="13"/>
  <c r="Z47" i="13"/>
  <c r="X47" i="13"/>
  <c r="V47" i="13"/>
  <c r="T47" i="13"/>
  <c r="R47" i="13"/>
  <c r="P47" i="13"/>
  <c r="N47" i="13"/>
  <c r="L47" i="13"/>
  <c r="J47" i="13"/>
  <c r="H47" i="13"/>
  <c r="F47" i="13"/>
  <c r="D47" i="13"/>
  <c r="AF46" i="13"/>
  <c r="AH45" i="13" s="1"/>
  <c r="AI45" i="13" s="1"/>
  <c r="AI47" i="13" s="1"/>
  <c r="AI48" i="13" s="1"/>
  <c r="AI50" i="13" s="1"/>
  <c r="AI51" i="13" s="1"/>
  <c r="AD46" i="13"/>
  <c r="AB46" i="13"/>
  <c r="AD45" i="13" s="1"/>
  <c r="Z46" i="13"/>
  <c r="AB45" i="13" s="1"/>
  <c r="X46" i="13"/>
  <c r="Z45" i="13" s="1"/>
  <c r="V46" i="13"/>
  <c r="X45" i="13" s="1"/>
  <c r="T46" i="13"/>
  <c r="V45" i="13" s="1"/>
  <c r="R46" i="13"/>
  <c r="T45" i="13" s="1"/>
  <c r="P46" i="13"/>
  <c r="R45" i="13" s="1"/>
  <c r="N46" i="13"/>
  <c r="P45" i="13" s="1"/>
  <c r="L46" i="13"/>
  <c r="N45" i="13" s="1"/>
  <c r="J46" i="13"/>
  <c r="L45" i="13" s="1"/>
  <c r="H46" i="13"/>
  <c r="J45" i="13" s="1"/>
  <c r="F46" i="13"/>
  <c r="H45" i="13" s="1"/>
  <c r="D46" i="13"/>
  <c r="F45" i="13" s="1"/>
  <c r="AF45" i="13"/>
  <c r="I43" i="13"/>
  <c r="AG43" i="13"/>
  <c r="AE43" i="13"/>
  <c r="AC43" i="13"/>
  <c r="AA43" i="13"/>
  <c r="Y43" i="13"/>
  <c r="W43" i="13"/>
  <c r="U43" i="13"/>
  <c r="S43" i="13"/>
  <c r="Q43" i="13"/>
  <c r="O43" i="13"/>
  <c r="M43" i="13"/>
  <c r="K43" i="13"/>
  <c r="AF38" i="13"/>
  <c r="AD38" i="13"/>
  <c r="AB38" i="13"/>
  <c r="Z38" i="13"/>
  <c r="X38" i="13"/>
  <c r="V38" i="13"/>
  <c r="T38" i="13"/>
  <c r="R38" i="13"/>
  <c r="P38" i="13"/>
  <c r="N38" i="13"/>
  <c r="L38" i="13"/>
  <c r="J38" i="13"/>
  <c r="H38" i="13"/>
  <c r="F38" i="13"/>
  <c r="D38" i="13"/>
  <c r="AF37" i="13"/>
  <c r="AH36" i="13" s="1"/>
  <c r="AI36" i="13" s="1"/>
  <c r="AI38" i="13" s="1"/>
  <c r="AI39" i="13" s="1"/>
  <c r="AI41" i="13" s="1"/>
  <c r="AI42" i="13" s="1"/>
  <c r="AD37" i="13"/>
  <c r="AB37" i="13"/>
  <c r="AD36" i="13" s="1"/>
  <c r="Z37" i="13"/>
  <c r="AB36" i="13" s="1"/>
  <c r="X37" i="13"/>
  <c r="Z36" i="13" s="1"/>
  <c r="V37" i="13"/>
  <c r="X36" i="13" s="1"/>
  <c r="T37" i="13"/>
  <c r="V36" i="13" s="1"/>
  <c r="R37" i="13"/>
  <c r="T36" i="13" s="1"/>
  <c r="P37" i="13"/>
  <c r="R36" i="13" s="1"/>
  <c r="N37" i="13"/>
  <c r="P36" i="13" s="1"/>
  <c r="L37" i="13"/>
  <c r="N36" i="13" s="1"/>
  <c r="J37" i="13"/>
  <c r="L36" i="13" s="1"/>
  <c r="H37" i="13"/>
  <c r="J36" i="13" s="1"/>
  <c r="F37" i="13"/>
  <c r="H36" i="13" s="1"/>
  <c r="D37" i="13"/>
  <c r="F36" i="13" s="1"/>
  <c r="AF36" i="13"/>
  <c r="AG34" i="13"/>
  <c r="AE34" i="13"/>
  <c r="AC34" i="13"/>
  <c r="AA34" i="13"/>
  <c r="Y34" i="13"/>
  <c r="W34" i="13"/>
  <c r="U34" i="13"/>
  <c r="S34" i="13"/>
  <c r="Q34" i="13"/>
  <c r="O34" i="13"/>
  <c r="M34" i="13"/>
  <c r="K34" i="13"/>
  <c r="I34" i="13"/>
  <c r="AF29" i="13"/>
  <c r="AD29" i="13"/>
  <c r="AB29" i="13"/>
  <c r="Z29" i="13"/>
  <c r="X29" i="13"/>
  <c r="V29" i="13"/>
  <c r="T29" i="13"/>
  <c r="R29" i="13"/>
  <c r="P29" i="13"/>
  <c r="N29" i="13"/>
  <c r="L29" i="13"/>
  <c r="J29" i="13"/>
  <c r="H29" i="13"/>
  <c r="F29" i="13"/>
  <c r="D29" i="13"/>
  <c r="AF28" i="13"/>
  <c r="AH27" i="13" s="1"/>
  <c r="AI27" i="13" s="1"/>
  <c r="AI29" i="13" s="1"/>
  <c r="AI30" i="13" s="1"/>
  <c r="AI32" i="13" s="1"/>
  <c r="AI33" i="13" s="1"/>
  <c r="AD28" i="13"/>
  <c r="AB28" i="13"/>
  <c r="AD27" i="13" s="1"/>
  <c r="Z28" i="13"/>
  <c r="AB27" i="13" s="1"/>
  <c r="X28" i="13"/>
  <c r="Z27" i="13" s="1"/>
  <c r="V28" i="13"/>
  <c r="X27" i="13" s="1"/>
  <c r="T28" i="13"/>
  <c r="V27" i="13" s="1"/>
  <c r="R28" i="13"/>
  <c r="T27" i="13" s="1"/>
  <c r="P28" i="13"/>
  <c r="R27" i="13" s="1"/>
  <c r="N28" i="13"/>
  <c r="P27" i="13" s="1"/>
  <c r="L28" i="13"/>
  <c r="N27" i="13" s="1"/>
  <c r="J28" i="13"/>
  <c r="L27" i="13" s="1"/>
  <c r="H28" i="13"/>
  <c r="J27" i="13" s="1"/>
  <c r="F28" i="13"/>
  <c r="H27" i="13" s="1"/>
  <c r="D28" i="13"/>
  <c r="E28" i="13" s="1"/>
  <c r="AF27" i="13"/>
  <c r="AG25" i="13"/>
  <c r="AE25" i="13"/>
  <c r="AC25" i="13"/>
  <c r="AA25" i="13"/>
  <c r="Y25" i="13"/>
  <c r="W25" i="13"/>
  <c r="U25" i="13"/>
  <c r="S25" i="13"/>
  <c r="Q25" i="13"/>
  <c r="O25" i="13"/>
  <c r="M25" i="13"/>
  <c r="K25" i="13"/>
  <c r="I25" i="13"/>
  <c r="K16" i="13"/>
  <c r="O16" i="13"/>
  <c r="S16" i="13"/>
  <c r="W16" i="13"/>
  <c r="AA16" i="13"/>
  <c r="AE16" i="13"/>
  <c r="H19" i="13"/>
  <c r="J19" i="13"/>
  <c r="L18" i="13" s="1"/>
  <c r="L19" i="13"/>
  <c r="N19" i="13"/>
  <c r="P18" i="13" s="1"/>
  <c r="P19" i="13"/>
  <c r="R19" i="13"/>
  <c r="T18" i="13" s="1"/>
  <c r="T19" i="13"/>
  <c r="V19" i="13"/>
  <c r="X18" i="13" s="1"/>
  <c r="X19" i="13"/>
  <c r="Z19" i="13"/>
  <c r="AB18" i="13" s="1"/>
  <c r="AB19" i="13"/>
  <c r="AD19" i="13"/>
  <c r="AF18" i="13" s="1"/>
  <c r="AF19" i="13"/>
  <c r="AH18" i="13" s="1"/>
  <c r="AI18" i="13" s="1"/>
  <c r="H20" i="13"/>
  <c r="J20" i="13"/>
  <c r="L20" i="13"/>
  <c r="N20" i="13"/>
  <c r="P20" i="13"/>
  <c r="R20" i="13"/>
  <c r="T20" i="13"/>
  <c r="V20" i="13"/>
  <c r="X20" i="13"/>
  <c r="Z20" i="13"/>
  <c r="AB20" i="13"/>
  <c r="AD20" i="13"/>
  <c r="AF20" i="13"/>
  <c r="AG29" i="15" l="1"/>
  <c r="AG30" i="15" s="1"/>
  <c r="W56" i="15"/>
  <c r="W57" i="15" s="1"/>
  <c r="W59" i="15" s="1"/>
  <c r="W60" i="15" s="1"/>
  <c r="AG114" i="15"/>
  <c r="AI103" i="15"/>
  <c r="AI104" i="15" s="1"/>
  <c r="AI106" i="15" s="1"/>
  <c r="AI107" i="15" s="1"/>
  <c r="AI7" i="13"/>
  <c r="AI20" i="13"/>
  <c r="F27" i="13"/>
  <c r="AF83" i="13"/>
  <c r="AG83" i="13" s="1"/>
  <c r="Y83" i="13"/>
  <c r="Y110" i="13"/>
  <c r="S110" i="13"/>
  <c r="M92" i="13"/>
  <c r="W83" i="13"/>
  <c r="Q83" i="13"/>
  <c r="Q54" i="13"/>
  <c r="Y54" i="13"/>
  <c r="AG54" i="13"/>
  <c r="U20" i="15"/>
  <c r="U21" i="15" s="1"/>
  <c r="U23" i="15" s="1"/>
  <c r="U24" i="15" s="1"/>
  <c r="U110" i="13"/>
  <c r="M54" i="13"/>
  <c r="U54" i="13"/>
  <c r="AC54" i="13"/>
  <c r="U92" i="13"/>
  <c r="AC92" i="13"/>
  <c r="O54" i="13"/>
  <c r="W54" i="13"/>
  <c r="AE54" i="13"/>
  <c r="E55" i="13"/>
  <c r="W76" i="15"/>
  <c r="W77" i="15" s="1"/>
  <c r="W79" i="15" s="1"/>
  <c r="W80" i="15" s="1"/>
  <c r="E84" i="13"/>
  <c r="O83" i="13"/>
  <c r="K45" i="13"/>
  <c r="S45" i="13"/>
  <c r="AA45" i="13"/>
  <c r="Y92" i="13"/>
  <c r="S92" i="13"/>
  <c r="AA92" i="13"/>
  <c r="S65" i="15"/>
  <c r="S66" i="15" s="1"/>
  <c r="S68" i="15" s="1"/>
  <c r="S69" i="15" s="1"/>
  <c r="AA56" i="15"/>
  <c r="AA57" i="15" s="1"/>
  <c r="AA59" i="15" s="1"/>
  <c r="AA60" i="15" s="1"/>
  <c r="Q20" i="15"/>
  <c r="Q21" i="15" s="1"/>
  <c r="Q23" i="15" s="1"/>
  <c r="Q24" i="15" s="1"/>
  <c r="K76" i="15"/>
  <c r="K77" i="15" s="1"/>
  <c r="K79" i="15" s="1"/>
  <c r="K80" i="15" s="1"/>
  <c r="I65" i="15"/>
  <c r="I66" i="15" s="1"/>
  <c r="I68" i="15" s="1"/>
  <c r="I69" i="15" s="1"/>
  <c r="Y56" i="15"/>
  <c r="Y57" i="15" s="1"/>
  <c r="Y59" i="15" s="1"/>
  <c r="Y60" i="15" s="1"/>
  <c r="Y121" i="15"/>
  <c r="Y122" i="15" s="1"/>
  <c r="Y124" i="15" s="1"/>
  <c r="Y125" i="15" s="1"/>
  <c r="I121" i="15"/>
  <c r="I122" i="15" s="1"/>
  <c r="I124" i="15" s="1"/>
  <c r="I125" i="15" s="1"/>
  <c r="U85" i="15"/>
  <c r="U86" i="15" s="1"/>
  <c r="U88" i="15" s="1"/>
  <c r="U89" i="15" s="1"/>
  <c r="G65" i="15"/>
  <c r="G66" i="15" s="1"/>
  <c r="G68" i="15" s="1"/>
  <c r="G69" i="15" s="1"/>
  <c r="AC20" i="15"/>
  <c r="AC21" i="15" s="1"/>
  <c r="AC23" i="15" s="1"/>
  <c r="AC24" i="15" s="1"/>
  <c r="M20" i="15"/>
  <c r="M21" i="15" s="1"/>
  <c r="M23" i="15" s="1"/>
  <c r="M24" i="15" s="1"/>
  <c r="K112" i="15"/>
  <c r="K113" i="15" s="1"/>
  <c r="K115" i="15" s="1"/>
  <c r="K116" i="15" s="1"/>
  <c r="Q85" i="15"/>
  <c r="Q86" i="15" s="1"/>
  <c r="Q88" i="15" s="1"/>
  <c r="Q89" i="15" s="1"/>
  <c r="O94" i="15"/>
  <c r="O95" i="15" s="1"/>
  <c r="O97" i="15" s="1"/>
  <c r="O98" i="15" s="1"/>
  <c r="E64" i="13"/>
  <c r="O63" i="13"/>
  <c r="W63" i="13"/>
  <c r="K92" i="13"/>
  <c r="F119" i="13"/>
  <c r="Y85" i="15"/>
  <c r="Y86" i="15" s="1"/>
  <c r="Y88" i="15" s="1"/>
  <c r="Y89" i="15" s="1"/>
  <c r="I85" i="15"/>
  <c r="I86" i="15" s="1"/>
  <c r="I88" i="15" s="1"/>
  <c r="I89" i="15" s="1"/>
  <c r="O27" i="13"/>
  <c r="W27" i="13"/>
  <c r="AE27" i="13"/>
  <c r="AC110" i="13"/>
  <c r="I83" i="13"/>
  <c r="E102" i="13"/>
  <c r="O101" i="13"/>
  <c r="W101" i="13"/>
  <c r="AE101" i="13"/>
  <c r="I56" i="15"/>
  <c r="I57" i="15" s="1"/>
  <c r="I59" i="15" s="1"/>
  <c r="I60" i="15" s="1"/>
  <c r="G103" i="15"/>
  <c r="G104" i="15" s="1"/>
  <c r="G106" i="15" s="1"/>
  <c r="G107" i="15" s="1"/>
  <c r="M36" i="13"/>
  <c r="U36" i="13"/>
  <c r="AC36" i="13"/>
  <c r="Y45" i="13"/>
  <c r="AG45" i="13"/>
  <c r="M83" i="13"/>
  <c r="U83" i="13"/>
  <c r="AC83" i="13"/>
  <c r="AG92" i="13"/>
  <c r="O119" i="13"/>
  <c r="K27" i="13"/>
  <c r="S27" i="13"/>
  <c r="AA27" i="13"/>
  <c r="O45" i="13"/>
  <c r="W45" i="13"/>
  <c r="E46" i="13"/>
  <c r="Q45" i="13"/>
  <c r="I94" i="15"/>
  <c r="I95" i="15" s="1"/>
  <c r="I97" i="15" s="1"/>
  <c r="I98" i="15" s="1"/>
  <c r="Q36" i="13"/>
  <c r="Y36" i="13"/>
  <c r="AG36" i="13"/>
  <c r="K36" i="13"/>
  <c r="S36" i="13"/>
  <c r="AA36" i="13"/>
  <c r="S63" i="13"/>
  <c r="AA63" i="13"/>
  <c r="Q92" i="13"/>
  <c r="M110" i="13"/>
  <c r="K119" i="13"/>
  <c r="S119" i="13"/>
  <c r="K29" i="15"/>
  <c r="K30" i="15" s="1"/>
  <c r="K32" i="15" s="1"/>
  <c r="K33" i="15" s="1"/>
  <c r="U56" i="15"/>
  <c r="U57" i="15" s="1"/>
  <c r="U59" i="15" s="1"/>
  <c r="U60" i="15" s="1"/>
  <c r="AC85" i="15"/>
  <c r="AC86" i="15" s="1"/>
  <c r="AC88" i="15" s="1"/>
  <c r="AC89" i="15" s="1"/>
  <c r="O103" i="15"/>
  <c r="O104" i="15" s="1"/>
  <c r="O106" i="15" s="1"/>
  <c r="O107" i="15" s="1"/>
  <c r="I103" i="15"/>
  <c r="I104" i="15" s="1"/>
  <c r="I106" i="15" s="1"/>
  <c r="I107" i="15" s="1"/>
  <c r="S47" i="15"/>
  <c r="S48" i="15" s="1"/>
  <c r="S50" i="15" s="1"/>
  <c r="S51" i="15" s="1"/>
  <c r="Q121" i="15"/>
  <c r="Q122" i="15" s="1"/>
  <c r="Q124" i="15" s="1"/>
  <c r="Q125" i="15" s="1"/>
  <c r="AG47" i="15"/>
  <c r="AG48" i="15" s="1"/>
  <c r="S29" i="15"/>
  <c r="S30" i="15" s="1"/>
  <c r="S32" i="15" s="1"/>
  <c r="S33" i="15" s="1"/>
  <c r="AA68" i="15"/>
  <c r="AA69" i="15" s="1"/>
  <c r="K68" i="15"/>
  <c r="K69" i="15" s="1"/>
  <c r="G112" i="15"/>
  <c r="G113" i="15" s="1"/>
  <c r="G115" i="15" s="1"/>
  <c r="G116" i="15" s="1"/>
  <c r="AA29" i="15"/>
  <c r="AA30" i="15" s="1"/>
  <c r="AA32" i="15" s="1"/>
  <c r="AA33" i="15" s="1"/>
  <c r="U94" i="15"/>
  <c r="U95" i="15" s="1"/>
  <c r="U97" i="15" s="1"/>
  <c r="U98" i="15" s="1"/>
  <c r="M94" i="15"/>
  <c r="M95" i="15" s="1"/>
  <c r="M97" i="15" s="1"/>
  <c r="M98" i="15" s="1"/>
  <c r="AG87" i="15"/>
  <c r="AC65" i="15"/>
  <c r="AC66" i="15" s="1"/>
  <c r="AC68" i="15" s="1"/>
  <c r="AC69" i="15" s="1"/>
  <c r="AC56" i="15"/>
  <c r="AC57" i="15" s="1"/>
  <c r="AC59" i="15" s="1"/>
  <c r="AC60" i="15" s="1"/>
  <c r="AA103" i="15"/>
  <c r="AA104" i="15" s="1"/>
  <c r="AA106" i="15" s="1"/>
  <c r="AA107" i="15" s="1"/>
  <c r="M27" i="13"/>
  <c r="U27" i="13"/>
  <c r="AC27" i="13"/>
  <c r="U63" i="13"/>
  <c r="AC63" i="13"/>
  <c r="I54" i="13"/>
  <c r="I92" i="13"/>
  <c r="I101" i="13"/>
  <c r="M101" i="13"/>
  <c r="Q101" i="13"/>
  <c r="U101" i="13"/>
  <c r="Y101" i="13"/>
  <c r="AC101" i="13"/>
  <c r="AG101" i="13"/>
  <c r="AA110" i="13"/>
  <c r="U119" i="13"/>
  <c r="AC119" i="13"/>
  <c r="Y65" i="15"/>
  <c r="Y66" i="15" s="1"/>
  <c r="Y68" i="15" s="1"/>
  <c r="Y69" i="15" s="1"/>
  <c r="O65" i="15"/>
  <c r="O66" i="15" s="1"/>
  <c r="O68" i="15" s="1"/>
  <c r="O69" i="15" s="1"/>
  <c r="Q56" i="15"/>
  <c r="Q57" i="15" s="1"/>
  <c r="Q59" i="15" s="1"/>
  <c r="Q60" i="15" s="1"/>
  <c r="AC121" i="15"/>
  <c r="AC122" i="15" s="1"/>
  <c r="AC124" i="15" s="1"/>
  <c r="AC125" i="15" s="1"/>
  <c r="U121" i="15"/>
  <c r="U122" i="15" s="1"/>
  <c r="U124" i="15" s="1"/>
  <c r="U125" i="15" s="1"/>
  <c r="M121" i="15"/>
  <c r="M122" i="15" s="1"/>
  <c r="M124" i="15" s="1"/>
  <c r="M125" i="15" s="1"/>
  <c r="AA94" i="15"/>
  <c r="AA95" i="15" s="1"/>
  <c r="AA97" i="15" s="1"/>
  <c r="AA98" i="15" s="1"/>
  <c r="Y94" i="15"/>
  <c r="Y95" i="15" s="1"/>
  <c r="Y97" i="15" s="1"/>
  <c r="Y98" i="15" s="1"/>
  <c r="S76" i="15"/>
  <c r="S77" i="15" s="1"/>
  <c r="S79" i="15" s="1"/>
  <c r="S80" i="15" s="1"/>
  <c r="AC103" i="15"/>
  <c r="AC104" i="15" s="1"/>
  <c r="AC106" i="15" s="1"/>
  <c r="AC107" i="15" s="1"/>
  <c r="W85" i="15"/>
  <c r="W86" i="15" s="1"/>
  <c r="W88" i="15" s="1"/>
  <c r="W89" i="15" s="1"/>
  <c r="G85" i="15"/>
  <c r="G86" i="15" s="1"/>
  <c r="G88" i="15" s="1"/>
  <c r="G89" i="15" s="1"/>
  <c r="W119" i="13"/>
  <c r="AA119" i="13"/>
  <c r="AE119" i="13"/>
  <c r="AC94" i="15"/>
  <c r="AC95" i="15" s="1"/>
  <c r="AC97" i="15" s="1"/>
  <c r="AC98" i="15" s="1"/>
  <c r="K103" i="15"/>
  <c r="K104" i="15" s="1"/>
  <c r="K106" i="15" s="1"/>
  <c r="K107" i="15" s="1"/>
  <c r="S103" i="15"/>
  <c r="S104" i="15" s="1"/>
  <c r="S106" i="15" s="1"/>
  <c r="S107" i="15" s="1"/>
  <c r="AI94" i="15"/>
  <c r="AI95" i="15" s="1"/>
  <c r="AI97" i="15" s="1"/>
  <c r="AI98" i="15" s="1"/>
  <c r="W68" i="15"/>
  <c r="W69" i="15" s="1"/>
  <c r="U103" i="15"/>
  <c r="U104" i="15" s="1"/>
  <c r="U106" i="15" s="1"/>
  <c r="U107" i="15" s="1"/>
  <c r="AG67" i="15"/>
  <c r="W29" i="15"/>
  <c r="W30" i="15" s="1"/>
  <c r="W32" i="15" s="1"/>
  <c r="W33" i="15" s="1"/>
  <c r="O29" i="15"/>
  <c r="O30" i="15" s="1"/>
  <c r="O32" i="15" s="1"/>
  <c r="O33" i="15" s="1"/>
  <c r="M65" i="15"/>
  <c r="M66" i="15" s="1"/>
  <c r="M68" i="15" s="1"/>
  <c r="M69" i="15" s="1"/>
  <c r="Q76" i="15"/>
  <c r="Q77" i="15" s="1"/>
  <c r="Q79" i="15" s="1"/>
  <c r="Q80" i="15" s="1"/>
  <c r="M103" i="15"/>
  <c r="M104" i="15" s="1"/>
  <c r="M106" i="15" s="1"/>
  <c r="M107" i="15" s="1"/>
  <c r="AG105" i="15"/>
  <c r="AA47" i="15"/>
  <c r="AA48" i="15" s="1"/>
  <c r="AA50" i="15" s="1"/>
  <c r="AA51" i="15" s="1"/>
  <c r="K47" i="15"/>
  <c r="K48" i="15" s="1"/>
  <c r="K50" i="15" s="1"/>
  <c r="K51" i="15" s="1"/>
  <c r="O85" i="15"/>
  <c r="O86" i="15" s="1"/>
  <c r="O88" i="15" s="1"/>
  <c r="O89" i="15" s="1"/>
  <c r="O76" i="15"/>
  <c r="O77" i="15" s="1"/>
  <c r="O79" i="15" s="1"/>
  <c r="O80" i="15" s="1"/>
  <c r="G76" i="15"/>
  <c r="G77" i="15" s="1"/>
  <c r="G79" i="15" s="1"/>
  <c r="G80" i="15" s="1"/>
  <c r="W103" i="15"/>
  <c r="W104" i="15" s="1"/>
  <c r="W106" i="15" s="1"/>
  <c r="W107" i="15" s="1"/>
  <c r="I36" i="13"/>
  <c r="K63" i="13"/>
  <c r="I45" i="13"/>
  <c r="K110" i="13"/>
  <c r="M85" i="15"/>
  <c r="M86" i="15" s="1"/>
  <c r="M88" i="15" s="1"/>
  <c r="M89" i="15" s="1"/>
  <c r="Q110" i="13"/>
  <c r="AI65" i="15"/>
  <c r="AI66" i="15" s="1"/>
  <c r="AI68" i="15" s="1"/>
  <c r="AI69" i="15" s="1"/>
  <c r="AI47" i="15"/>
  <c r="AI48" i="15" s="1"/>
  <c r="AI50" i="15" s="1"/>
  <c r="AI51" i="15" s="1"/>
  <c r="Y20" i="15"/>
  <c r="Y21" i="15" s="1"/>
  <c r="Y23" i="15" s="1"/>
  <c r="Y24" i="15" s="1"/>
  <c r="I20" i="15"/>
  <c r="I21" i="15" s="1"/>
  <c r="I23" i="15" s="1"/>
  <c r="I24" i="15" s="1"/>
  <c r="Q94" i="15"/>
  <c r="Q95" i="15" s="1"/>
  <c r="Q97" i="15" s="1"/>
  <c r="Q98" i="15" s="1"/>
  <c r="I110" i="13"/>
  <c r="M63" i="13"/>
  <c r="M119" i="13"/>
  <c r="AA19" i="13"/>
  <c r="AG110" i="13"/>
  <c r="I27" i="13"/>
  <c r="Q27" i="13"/>
  <c r="Y27" i="13"/>
  <c r="AG27" i="13"/>
  <c r="E37" i="13"/>
  <c r="O36" i="13"/>
  <c r="W36" i="13"/>
  <c r="M45" i="13"/>
  <c r="U45" i="13"/>
  <c r="AC45" i="13"/>
  <c r="K54" i="13"/>
  <c r="S54" i="13"/>
  <c r="AA54" i="13"/>
  <c r="I63" i="13"/>
  <c r="Q63" i="13"/>
  <c r="Y63" i="13"/>
  <c r="AG63" i="13"/>
  <c r="K83" i="13"/>
  <c r="S83" i="13"/>
  <c r="AA83" i="13"/>
  <c r="W92" i="13"/>
  <c r="AE92" i="13"/>
  <c r="E93" i="13"/>
  <c r="O92" i="13"/>
  <c r="K101" i="13"/>
  <c r="S101" i="13"/>
  <c r="AA101" i="13"/>
  <c r="E111" i="13"/>
  <c r="O110" i="13"/>
  <c r="W110" i="13"/>
  <c r="AE110" i="13"/>
  <c r="I119" i="13"/>
  <c r="Q119" i="13"/>
  <c r="Y119" i="13"/>
  <c r="AG119" i="13"/>
  <c r="AI112" i="15"/>
  <c r="AI113" i="15" s="1"/>
  <c r="AI115" i="15" s="1"/>
  <c r="AI116" i="15" s="1"/>
  <c r="AG76" i="15"/>
  <c r="AG77" i="15" s="1"/>
  <c r="AG65" i="15"/>
  <c r="AG66" i="15" s="1"/>
  <c r="AG56" i="15"/>
  <c r="AG57" i="15" s="1"/>
  <c r="AI56" i="15"/>
  <c r="AI57" i="15" s="1"/>
  <c r="AI59" i="15" s="1"/>
  <c r="AI60" i="15" s="1"/>
  <c r="Q65" i="15"/>
  <c r="Q66" i="15" s="1"/>
  <c r="Q68" i="15" s="1"/>
  <c r="Q69" i="15" s="1"/>
  <c r="I76" i="15"/>
  <c r="I77" i="15" s="1"/>
  <c r="I79" i="15" s="1"/>
  <c r="I80" i="15" s="1"/>
  <c r="AG112" i="15"/>
  <c r="AG113" i="15" s="1"/>
  <c r="G81" i="13"/>
  <c r="G83" i="13" s="1"/>
  <c r="G43" i="13"/>
  <c r="G45" i="13" s="1"/>
  <c r="G90" i="13"/>
  <c r="G92" i="13" s="1"/>
  <c r="G52" i="13"/>
  <c r="G54" i="13" s="1"/>
  <c r="G117" i="13"/>
  <c r="G99" i="13"/>
  <c r="G101" i="13" s="1"/>
  <c r="G61" i="13"/>
  <c r="G63" i="13" s="1"/>
  <c r="AE78" i="13"/>
  <c r="AA22" i="13"/>
  <c r="S22" i="13"/>
  <c r="K22" i="13"/>
  <c r="O78" i="13"/>
  <c r="W78" i="13"/>
  <c r="M32" i="15"/>
  <c r="M33" i="15" s="1"/>
  <c r="M56" i="15"/>
  <c r="M57" i="15" s="1"/>
  <c r="M59" i="15" s="1"/>
  <c r="M60" i="15" s="1"/>
  <c r="AA23" i="15"/>
  <c r="AA24" i="15" s="1"/>
  <c r="S23" i="15"/>
  <c r="S24" i="15" s="1"/>
  <c r="K23" i="15"/>
  <c r="K24" i="15" s="1"/>
  <c r="Q19" i="13"/>
  <c r="M19" i="13"/>
  <c r="I19" i="13"/>
  <c r="AA78" i="13"/>
  <c r="S78" i="13"/>
  <c r="K78" i="13"/>
  <c r="W47" i="15"/>
  <c r="W48" i="15" s="1"/>
  <c r="W50" i="15" s="1"/>
  <c r="W51" i="15" s="1"/>
  <c r="O47" i="15"/>
  <c r="O48" i="15" s="1"/>
  <c r="O50" i="15" s="1"/>
  <c r="O51" i="15" s="1"/>
  <c r="G47" i="15"/>
  <c r="G48" i="15" s="1"/>
  <c r="G50" i="15" s="1"/>
  <c r="G51" i="15" s="1"/>
  <c r="U47" i="15"/>
  <c r="U48" i="15" s="1"/>
  <c r="U50" i="15" s="1"/>
  <c r="U51" i="15" s="1"/>
  <c r="M47" i="15"/>
  <c r="M48" i="15" s="1"/>
  <c r="M50" i="15" s="1"/>
  <c r="M51" i="15" s="1"/>
  <c r="Y38" i="15"/>
  <c r="Y39" i="15" s="1"/>
  <c r="Y41" i="15" s="1"/>
  <c r="Y42" i="15" s="1"/>
  <c r="Q38" i="15"/>
  <c r="Q39" i="15" s="1"/>
  <c r="Q41" i="15" s="1"/>
  <c r="Q42" i="15" s="1"/>
  <c r="I38" i="15"/>
  <c r="I39" i="15" s="1"/>
  <c r="I41" i="15" s="1"/>
  <c r="I42" i="15" s="1"/>
  <c r="U65" i="15"/>
  <c r="U66" i="15" s="1"/>
  <c r="U68" i="15" s="1"/>
  <c r="U69" i="15" s="1"/>
  <c r="W121" i="15"/>
  <c r="W122" i="15" s="1"/>
  <c r="W124" i="15" s="1"/>
  <c r="W125" i="15" s="1"/>
  <c r="O121" i="15"/>
  <c r="O122" i="15" s="1"/>
  <c r="O124" i="15" s="1"/>
  <c r="O125" i="15" s="1"/>
  <c r="G121" i="15"/>
  <c r="G122" i="15" s="1"/>
  <c r="G124" i="15" s="1"/>
  <c r="G125" i="15" s="1"/>
  <c r="Y112" i="15"/>
  <c r="Y113" i="15" s="1"/>
  <c r="Y115" i="15" s="1"/>
  <c r="Y116" i="15" s="1"/>
  <c r="Q112" i="15"/>
  <c r="Q113" i="15" s="1"/>
  <c r="Q115" i="15" s="1"/>
  <c r="Q116" i="15" s="1"/>
  <c r="I112" i="15"/>
  <c r="I113" i="15" s="1"/>
  <c r="I115" i="15" s="1"/>
  <c r="I116" i="15" s="1"/>
  <c r="AG19" i="13"/>
  <c r="AC19" i="13"/>
  <c r="Y19" i="13"/>
  <c r="U19" i="13"/>
  <c r="AE22" i="13"/>
  <c r="W22" i="13"/>
  <c r="O22" i="13"/>
  <c r="AG78" i="13"/>
  <c r="AC78" i="13"/>
  <c r="Y78" i="13"/>
  <c r="U78" i="13"/>
  <c r="Q78" i="13"/>
  <c r="M78" i="13"/>
  <c r="AG103" i="15"/>
  <c r="AG104" i="15" s="1"/>
  <c r="AG85" i="15"/>
  <c r="AG86" i="15" s="1"/>
  <c r="AI76" i="15"/>
  <c r="AI77" i="15" s="1"/>
  <c r="AI79" i="15" s="1"/>
  <c r="AI80" i="15" s="1"/>
  <c r="Y47" i="15"/>
  <c r="Y48" i="15" s="1"/>
  <c r="Y50" i="15" s="1"/>
  <c r="Y51" i="15" s="1"/>
  <c r="Q47" i="15"/>
  <c r="Q48" i="15" s="1"/>
  <c r="Q50" i="15" s="1"/>
  <c r="Q51" i="15" s="1"/>
  <c r="I47" i="15"/>
  <c r="I48" i="15" s="1"/>
  <c r="I50" i="15" s="1"/>
  <c r="I51" i="15" s="1"/>
  <c r="AC38" i="15"/>
  <c r="AC39" i="15" s="1"/>
  <c r="AC41" i="15" s="1"/>
  <c r="AC42" i="15" s="1"/>
  <c r="U38" i="15"/>
  <c r="U39" i="15" s="1"/>
  <c r="U41" i="15" s="1"/>
  <c r="U42" i="15" s="1"/>
  <c r="M38" i="15"/>
  <c r="M39" i="15" s="1"/>
  <c r="M41" i="15" s="1"/>
  <c r="M42" i="15" s="1"/>
  <c r="AC32" i="15"/>
  <c r="AC33" i="15" s="1"/>
  <c r="U32" i="15"/>
  <c r="U33" i="15" s="1"/>
  <c r="W23" i="15"/>
  <c r="W24" i="15" s="1"/>
  <c r="O23" i="15"/>
  <c r="O24" i="15" s="1"/>
  <c r="G23" i="15"/>
  <c r="G24" i="15" s="1"/>
  <c r="AA121" i="15"/>
  <c r="AA122" i="15" s="1"/>
  <c r="AA124" i="15" s="1"/>
  <c r="AA125" i="15" s="1"/>
  <c r="S121" i="15"/>
  <c r="S122" i="15" s="1"/>
  <c r="S124" i="15" s="1"/>
  <c r="S125" i="15" s="1"/>
  <c r="K121" i="15"/>
  <c r="K122" i="15" s="1"/>
  <c r="K124" i="15" s="1"/>
  <c r="K125" i="15" s="1"/>
  <c r="AC112" i="15"/>
  <c r="AC113" i="15" s="1"/>
  <c r="AC115" i="15" s="1"/>
  <c r="AC116" i="15" s="1"/>
  <c r="U112" i="15"/>
  <c r="U113" i="15" s="1"/>
  <c r="U115" i="15" s="1"/>
  <c r="U116" i="15" s="1"/>
  <c r="M112" i="15"/>
  <c r="M113" i="15" s="1"/>
  <c r="M115" i="15" s="1"/>
  <c r="M116" i="15" s="1"/>
  <c r="Y106" i="15"/>
  <c r="Y107" i="15" s="1"/>
  <c r="Q106" i="15"/>
  <c r="Q107" i="15" s="1"/>
  <c r="G97" i="15"/>
  <c r="G98" i="15" s="1"/>
  <c r="AA85" i="15"/>
  <c r="AA86" i="15" s="1"/>
  <c r="AA88" i="15" s="1"/>
  <c r="AA89" i="15" s="1"/>
  <c r="S85" i="15"/>
  <c r="S86" i="15" s="1"/>
  <c r="S88" i="15" s="1"/>
  <c r="S89" i="15" s="1"/>
  <c r="K85" i="15"/>
  <c r="K86" i="15" s="1"/>
  <c r="K88" i="15" s="1"/>
  <c r="K89" i="15" s="1"/>
  <c r="Y76" i="15"/>
  <c r="Y77" i="15" s="1"/>
  <c r="Y79" i="15" s="1"/>
  <c r="Y80" i="15" s="1"/>
  <c r="AG121" i="15"/>
  <c r="AG122" i="15" s="1"/>
  <c r="AG123" i="15"/>
  <c r="AG94" i="15"/>
  <c r="AG95" i="15" s="1"/>
  <c r="AG78" i="15"/>
  <c r="AI38" i="15"/>
  <c r="AI39" i="15" s="1"/>
  <c r="AI41" i="15" s="1"/>
  <c r="AI42" i="15" s="1"/>
  <c r="AI11" i="15"/>
  <c r="AI7" i="15"/>
  <c r="AC47" i="15"/>
  <c r="AC48" i="15" s="1"/>
  <c r="AC50" i="15" s="1"/>
  <c r="AC51" i="15" s="1"/>
  <c r="S97" i="15"/>
  <c r="S98" i="15" s="1"/>
  <c r="AC76" i="15"/>
  <c r="AC77" i="15" s="1"/>
  <c r="AC79" i="15" s="1"/>
  <c r="AC80" i="15" s="1"/>
  <c r="U76" i="15"/>
  <c r="U77" i="15" s="1"/>
  <c r="U79" i="15" s="1"/>
  <c r="U80" i="15" s="1"/>
  <c r="M76" i="15"/>
  <c r="M77" i="15" s="1"/>
  <c r="M79" i="15" s="1"/>
  <c r="M80" i="15" s="1"/>
  <c r="AA79" i="15"/>
  <c r="AA80" i="15" s="1"/>
  <c r="AG96" i="15"/>
  <c r="AG58" i="15"/>
  <c r="AG31" i="15"/>
  <c r="W115" i="15"/>
  <c r="W116" i="15" s="1"/>
  <c r="K97" i="15"/>
  <c r="K98" i="15" s="1"/>
  <c r="AE36" i="13"/>
  <c r="AE45" i="13"/>
  <c r="AE63" i="13"/>
  <c r="AE83" i="13"/>
  <c r="AE85" i="13" s="1"/>
  <c r="AE86" i="13" s="1"/>
  <c r="AA115" i="15"/>
  <c r="AA116" i="15" s="1"/>
  <c r="S115" i="15"/>
  <c r="S116" i="15" s="1"/>
  <c r="W97" i="15"/>
  <c r="W98" i="15" s="1"/>
  <c r="O115" i="15"/>
  <c r="O116" i="15" s="1"/>
  <c r="Y32" i="15"/>
  <c r="Y33" i="15" s="1"/>
  <c r="I32" i="15"/>
  <c r="I33" i="15" s="1"/>
  <c r="G32" i="15"/>
  <c r="G33" i="15" s="1"/>
  <c r="AA38" i="15"/>
  <c r="AA39" i="15" s="1"/>
  <c r="AA41" i="15" s="1"/>
  <c r="AA42" i="15" s="1"/>
  <c r="W38" i="15"/>
  <c r="W39" i="15" s="1"/>
  <c r="W41" i="15" s="1"/>
  <c r="W42" i="15" s="1"/>
  <c r="S38" i="15"/>
  <c r="S39" i="15" s="1"/>
  <c r="S41" i="15" s="1"/>
  <c r="S42" i="15" s="1"/>
  <c r="O38" i="15"/>
  <c r="O39" i="15" s="1"/>
  <c r="O41" i="15" s="1"/>
  <c r="O42" i="15" s="1"/>
  <c r="K38" i="15"/>
  <c r="K39" i="15" s="1"/>
  <c r="K41" i="15" s="1"/>
  <c r="K42" i="15" s="1"/>
  <c r="G38" i="15"/>
  <c r="G39" i="15" s="1"/>
  <c r="G41" i="15" s="1"/>
  <c r="G42" i="15" s="1"/>
  <c r="Q32" i="15"/>
  <c r="Q33" i="15" s="1"/>
  <c r="AI121" i="15"/>
  <c r="AI122" i="15" s="1"/>
  <c r="AI124" i="15" s="1"/>
  <c r="AI125" i="15" s="1"/>
  <c r="AI85" i="15"/>
  <c r="AI86" i="15" s="1"/>
  <c r="AI88" i="15" s="1"/>
  <c r="AI89" i="15" s="1"/>
  <c r="AG38" i="15"/>
  <c r="AG39" i="15" s="1"/>
  <c r="AG49" i="15"/>
  <c r="AG8" i="15"/>
  <c r="AG18" i="15"/>
  <c r="AG7" i="15" s="1"/>
  <c r="AG5" i="15"/>
  <c r="AI29" i="15"/>
  <c r="AI30" i="15" s="1"/>
  <c r="AI32" i="15" s="1"/>
  <c r="AI33" i="15" s="1"/>
  <c r="AG40" i="15"/>
  <c r="AI20" i="15"/>
  <c r="AI8" i="15"/>
  <c r="AE8" i="15"/>
  <c r="G120" i="13"/>
  <c r="K123" i="13"/>
  <c r="K120" i="13"/>
  <c r="O123" i="13"/>
  <c r="O120" i="13"/>
  <c r="S123" i="13"/>
  <c r="S120" i="13"/>
  <c r="W123" i="13"/>
  <c r="W120" i="13"/>
  <c r="AA123" i="13"/>
  <c r="AA120" i="13"/>
  <c r="AE123" i="13"/>
  <c r="AE120" i="13"/>
  <c r="I123" i="13"/>
  <c r="I120" i="13"/>
  <c r="M123" i="13"/>
  <c r="M120" i="13"/>
  <c r="Q123" i="13"/>
  <c r="Q120" i="13"/>
  <c r="U123" i="13"/>
  <c r="U120" i="13"/>
  <c r="Y123" i="13"/>
  <c r="Y120" i="13"/>
  <c r="AC123" i="13"/>
  <c r="AC120" i="13"/>
  <c r="AG123" i="13"/>
  <c r="AG120" i="13"/>
  <c r="G111" i="13"/>
  <c r="K114" i="13"/>
  <c r="K111" i="13"/>
  <c r="O114" i="13"/>
  <c r="O111" i="13"/>
  <c r="S114" i="13"/>
  <c r="S111" i="13"/>
  <c r="W114" i="13"/>
  <c r="W111" i="13"/>
  <c r="AA114" i="13"/>
  <c r="AA111" i="13"/>
  <c r="AE114" i="13"/>
  <c r="AE111" i="13"/>
  <c r="G108" i="13"/>
  <c r="G110" i="13" s="1"/>
  <c r="I114" i="13"/>
  <c r="I111" i="13"/>
  <c r="M114" i="13"/>
  <c r="M111" i="13"/>
  <c r="Q114" i="13"/>
  <c r="Q111" i="13"/>
  <c r="U114" i="13"/>
  <c r="U111" i="13"/>
  <c r="Y114" i="13"/>
  <c r="Y111" i="13"/>
  <c r="AC114" i="13"/>
  <c r="AC111" i="13"/>
  <c r="AG114" i="13"/>
  <c r="AG111" i="13"/>
  <c r="G102" i="13"/>
  <c r="K105" i="13"/>
  <c r="K102" i="13"/>
  <c r="O105" i="13"/>
  <c r="O102" i="13"/>
  <c r="S105" i="13"/>
  <c r="S102" i="13"/>
  <c r="W105" i="13"/>
  <c r="W102" i="13"/>
  <c r="AA105" i="13"/>
  <c r="AA102" i="13"/>
  <c r="AE105" i="13"/>
  <c r="AE102" i="13"/>
  <c r="I105" i="13"/>
  <c r="I102" i="13"/>
  <c r="M105" i="13"/>
  <c r="M102" i="13"/>
  <c r="Q105" i="13"/>
  <c r="Q102" i="13"/>
  <c r="U105" i="13"/>
  <c r="U102" i="13"/>
  <c r="Y105" i="13"/>
  <c r="Y102" i="13"/>
  <c r="AC105" i="13"/>
  <c r="AC102" i="13"/>
  <c r="AG105" i="13"/>
  <c r="AG102" i="13"/>
  <c r="I96" i="13"/>
  <c r="I93" i="13"/>
  <c r="G93" i="13"/>
  <c r="K96" i="13"/>
  <c r="K93" i="13"/>
  <c r="O96" i="13"/>
  <c r="O93" i="13"/>
  <c r="S96" i="13"/>
  <c r="S93" i="13"/>
  <c r="W96" i="13"/>
  <c r="W93" i="13"/>
  <c r="AA96" i="13"/>
  <c r="AA93" i="13"/>
  <c r="AE96" i="13"/>
  <c r="AE93" i="13"/>
  <c r="M96" i="13"/>
  <c r="M93" i="13"/>
  <c r="Q96" i="13"/>
  <c r="Q93" i="13"/>
  <c r="U96" i="13"/>
  <c r="U93" i="13"/>
  <c r="Y96" i="13"/>
  <c r="Y93" i="13"/>
  <c r="AC96" i="13"/>
  <c r="AC93" i="13"/>
  <c r="AG96" i="13"/>
  <c r="AG93" i="13"/>
  <c r="M87" i="13"/>
  <c r="M84" i="13"/>
  <c r="AC87" i="13"/>
  <c r="AC84" i="13"/>
  <c r="G84" i="13"/>
  <c r="K87" i="13"/>
  <c r="K84" i="13"/>
  <c r="O87" i="13"/>
  <c r="O84" i="13"/>
  <c r="S87" i="13"/>
  <c r="S84" i="13"/>
  <c r="W87" i="13"/>
  <c r="AA87" i="13"/>
  <c r="AE87" i="13"/>
  <c r="I87" i="13"/>
  <c r="I84" i="13"/>
  <c r="Q87" i="13"/>
  <c r="Q84" i="13"/>
  <c r="U87" i="13"/>
  <c r="U84" i="13"/>
  <c r="Y87" i="13"/>
  <c r="Y84" i="13"/>
  <c r="AG87" i="13"/>
  <c r="AG84" i="13"/>
  <c r="W84" i="13"/>
  <c r="AA84" i="13"/>
  <c r="AG75" i="13"/>
  <c r="AD74" i="13"/>
  <c r="AE74" i="13" s="1"/>
  <c r="AC75" i="13"/>
  <c r="Z74" i="13"/>
  <c r="AA74" i="13" s="1"/>
  <c r="Y75" i="13"/>
  <c r="V74" i="13"/>
  <c r="W74" i="13" s="1"/>
  <c r="U75" i="13"/>
  <c r="R74" i="13"/>
  <c r="S74" i="13" s="1"/>
  <c r="Q75" i="13"/>
  <c r="O74" i="13"/>
  <c r="K74" i="13"/>
  <c r="AF74" i="13"/>
  <c r="AG74" i="13" s="1"/>
  <c r="AE75" i="13"/>
  <c r="AB74" i="13"/>
  <c r="AC74" i="13" s="1"/>
  <c r="AA75" i="13"/>
  <c r="X74" i="13"/>
  <c r="Y74" i="13" s="1"/>
  <c r="W75" i="13"/>
  <c r="T74" i="13"/>
  <c r="U74" i="13" s="1"/>
  <c r="S75" i="13"/>
  <c r="P74" i="13"/>
  <c r="Q74" i="13" s="1"/>
  <c r="O75" i="13"/>
  <c r="M74" i="13"/>
  <c r="M75" i="13"/>
  <c r="K75" i="13"/>
  <c r="I75" i="13"/>
  <c r="M67" i="13"/>
  <c r="M64" i="13"/>
  <c r="G64" i="13"/>
  <c r="K67" i="13"/>
  <c r="K64" i="13"/>
  <c r="O67" i="13"/>
  <c r="O64" i="13"/>
  <c r="S67" i="13"/>
  <c r="S64" i="13"/>
  <c r="W67" i="13"/>
  <c r="W64" i="13"/>
  <c r="AA67" i="13"/>
  <c r="AA64" i="13"/>
  <c r="AE67" i="13"/>
  <c r="AE64" i="13"/>
  <c r="I67" i="13"/>
  <c r="I64" i="13"/>
  <c r="Q67" i="13"/>
  <c r="Q64" i="13"/>
  <c r="U67" i="13"/>
  <c r="U64" i="13"/>
  <c r="Y67" i="13"/>
  <c r="Y64" i="13"/>
  <c r="AC67" i="13"/>
  <c r="AC64" i="13"/>
  <c r="AG67" i="13"/>
  <c r="AG64" i="13"/>
  <c r="G55" i="13"/>
  <c r="K58" i="13"/>
  <c r="K55" i="13"/>
  <c r="O58" i="13"/>
  <c r="O55" i="13"/>
  <c r="S58" i="13"/>
  <c r="S55" i="13"/>
  <c r="W58" i="13"/>
  <c r="W55" i="13"/>
  <c r="AA58" i="13"/>
  <c r="AA55" i="13"/>
  <c r="AE58" i="13"/>
  <c r="AE55" i="13"/>
  <c r="I58" i="13"/>
  <c r="I55" i="13"/>
  <c r="M58" i="13"/>
  <c r="M55" i="13"/>
  <c r="M56" i="13" s="1"/>
  <c r="M57" i="13" s="1"/>
  <c r="Q58" i="13"/>
  <c r="Q55" i="13"/>
  <c r="U58" i="13"/>
  <c r="U55" i="13"/>
  <c r="Y58" i="13"/>
  <c r="Y55" i="13"/>
  <c r="AC58" i="13"/>
  <c r="AC55" i="13"/>
  <c r="AG58" i="13"/>
  <c r="AG55" i="13"/>
  <c r="I49" i="13"/>
  <c r="I46" i="13"/>
  <c r="Q49" i="13"/>
  <c r="Q46" i="13"/>
  <c r="Y49" i="13"/>
  <c r="Y46" i="13"/>
  <c r="AG49" i="13"/>
  <c r="AG46" i="13"/>
  <c r="G46" i="13"/>
  <c r="K49" i="13"/>
  <c r="K46" i="13"/>
  <c r="O49" i="13"/>
  <c r="O46" i="13"/>
  <c r="S49" i="13"/>
  <c r="S46" i="13"/>
  <c r="W49" i="13"/>
  <c r="W46" i="13"/>
  <c r="AA49" i="13"/>
  <c r="AA46" i="13"/>
  <c r="AE49" i="13"/>
  <c r="M49" i="13"/>
  <c r="M46" i="13"/>
  <c r="U49" i="13"/>
  <c r="U46" i="13"/>
  <c r="AC49" i="13"/>
  <c r="AC46" i="13"/>
  <c r="AE46" i="13"/>
  <c r="G34" i="13"/>
  <c r="G36" i="13" s="1"/>
  <c r="I40" i="13"/>
  <c r="I37" i="13"/>
  <c r="Q40" i="13"/>
  <c r="Q37" i="13"/>
  <c r="Y40" i="13"/>
  <c r="Y37" i="13"/>
  <c r="AG40" i="13"/>
  <c r="AG37" i="13"/>
  <c r="G37" i="13"/>
  <c r="K40" i="13"/>
  <c r="K37" i="13"/>
  <c r="O40" i="13"/>
  <c r="O37" i="13"/>
  <c r="S40" i="13"/>
  <c r="S37" i="13"/>
  <c r="W40" i="13"/>
  <c r="W37" i="13"/>
  <c r="AA40" i="13"/>
  <c r="AA37" i="13"/>
  <c r="AE40" i="13"/>
  <c r="AE37" i="13"/>
  <c r="M40" i="13"/>
  <c r="M37" i="13"/>
  <c r="U40" i="13"/>
  <c r="U37" i="13"/>
  <c r="AC40" i="13"/>
  <c r="AC37" i="13"/>
  <c r="G25" i="13"/>
  <c r="G27" i="13" s="1"/>
  <c r="I31" i="13"/>
  <c r="I28" i="13"/>
  <c r="U31" i="13"/>
  <c r="U28" i="13"/>
  <c r="Y31" i="13"/>
  <c r="Y28" i="13"/>
  <c r="AG31" i="13"/>
  <c r="AG28" i="13"/>
  <c r="G28" i="13"/>
  <c r="K31" i="13"/>
  <c r="K28" i="13"/>
  <c r="O31" i="13"/>
  <c r="O28" i="13"/>
  <c r="S31" i="13"/>
  <c r="S28" i="13"/>
  <c r="W31" i="13"/>
  <c r="W28" i="13"/>
  <c r="AA31" i="13"/>
  <c r="AE31" i="13"/>
  <c r="M31" i="13"/>
  <c r="M28" i="13"/>
  <c r="Q31" i="13"/>
  <c r="Q28" i="13"/>
  <c r="AC31" i="13"/>
  <c r="AC28" i="13"/>
  <c r="AA28" i="13"/>
  <c r="AE28" i="13"/>
  <c r="AC16" i="13"/>
  <c r="AE19" i="13"/>
  <c r="AG16" i="13"/>
  <c r="W19" i="13"/>
  <c r="Y16" i="13"/>
  <c r="S19" i="13"/>
  <c r="U16" i="13"/>
  <c r="O19" i="13"/>
  <c r="Q16" i="13"/>
  <c r="K19" i="13"/>
  <c r="M16" i="13"/>
  <c r="AD18" i="13"/>
  <c r="AE18" i="13" s="1"/>
  <c r="Z18" i="13"/>
  <c r="AA18" i="13" s="1"/>
  <c r="V18" i="13"/>
  <c r="W18" i="13" s="1"/>
  <c r="R18" i="13"/>
  <c r="S18" i="13" s="1"/>
  <c r="N18" i="13"/>
  <c r="O18" i="13" s="1"/>
  <c r="J18" i="13"/>
  <c r="K18" i="13" s="1"/>
  <c r="AG32" i="15" l="1"/>
  <c r="AG33" i="15" s="1"/>
  <c r="Y85" i="13"/>
  <c r="Y86" i="13" s="1"/>
  <c r="AG115" i="15"/>
  <c r="AG116" i="15" s="1"/>
  <c r="Y112" i="13"/>
  <c r="Y113" i="13" s="1"/>
  <c r="Y115" i="13" s="1"/>
  <c r="Y116" i="13" s="1"/>
  <c r="AC56" i="13"/>
  <c r="AC57" i="13" s="1"/>
  <c r="AC59" i="13" s="1"/>
  <c r="AC60" i="13" s="1"/>
  <c r="W56" i="13"/>
  <c r="W57" i="13" s="1"/>
  <c r="W59" i="13" s="1"/>
  <c r="W60" i="13" s="1"/>
  <c r="Q85" i="13"/>
  <c r="Q86" i="13" s="1"/>
  <c r="Q88" i="13" s="1"/>
  <c r="Q89" i="13" s="1"/>
  <c r="AI9" i="13"/>
  <c r="AI21" i="13"/>
  <c r="G119" i="13"/>
  <c r="G121" i="13" s="1"/>
  <c r="G122" i="13" s="1"/>
  <c r="AG85" i="13"/>
  <c r="AG86" i="13" s="1"/>
  <c r="AG88" i="13" s="1"/>
  <c r="AG89" i="13" s="1"/>
  <c r="M94" i="13"/>
  <c r="M95" i="13" s="1"/>
  <c r="M97" i="13" s="1"/>
  <c r="M98" i="13" s="1"/>
  <c r="W121" i="13"/>
  <c r="W122" i="13" s="1"/>
  <c r="W124" i="13" s="1"/>
  <c r="W125" i="13" s="1"/>
  <c r="K47" i="13"/>
  <c r="K48" i="13" s="1"/>
  <c r="K50" i="13" s="1"/>
  <c r="K51" i="13" s="1"/>
  <c r="AC94" i="13"/>
  <c r="AC95" i="13" s="1"/>
  <c r="AC97" i="13" s="1"/>
  <c r="AC98" i="13" s="1"/>
  <c r="S112" i="13"/>
  <c r="S113" i="13" s="1"/>
  <c r="S115" i="13" s="1"/>
  <c r="S116" i="13" s="1"/>
  <c r="Y56" i="13"/>
  <c r="Y57" i="13" s="1"/>
  <c r="Y59" i="13" s="1"/>
  <c r="Y60" i="13" s="1"/>
  <c r="O56" i="13"/>
  <c r="O57" i="13" s="1"/>
  <c r="O59" i="13" s="1"/>
  <c r="O60" i="13" s="1"/>
  <c r="AA94" i="13"/>
  <c r="AA95" i="13" s="1"/>
  <c r="AA97" i="13" s="1"/>
  <c r="AA98" i="13" s="1"/>
  <c r="U112" i="13"/>
  <c r="U113" i="13" s="1"/>
  <c r="U115" i="13" s="1"/>
  <c r="U116" i="13" s="1"/>
  <c r="AG56" i="13"/>
  <c r="AG57" i="13" s="1"/>
  <c r="AG59" i="13" s="1"/>
  <c r="AG60" i="13" s="1"/>
  <c r="U56" i="13"/>
  <c r="U57" i="13" s="1"/>
  <c r="U59" i="13" s="1"/>
  <c r="U60" i="13" s="1"/>
  <c r="W85" i="13"/>
  <c r="W86" i="13" s="1"/>
  <c r="W88" i="13" s="1"/>
  <c r="W89" i="13" s="1"/>
  <c r="U94" i="13"/>
  <c r="U95" i="13" s="1"/>
  <c r="U97" i="13" s="1"/>
  <c r="U98" i="13" s="1"/>
  <c r="Q56" i="13"/>
  <c r="Q57" i="13" s="1"/>
  <c r="Q59" i="13" s="1"/>
  <c r="Q60" i="13" s="1"/>
  <c r="O85" i="13"/>
  <c r="O86" i="13" s="1"/>
  <c r="O88" i="13" s="1"/>
  <c r="O89" i="13" s="1"/>
  <c r="S94" i="13"/>
  <c r="S95" i="13" s="1"/>
  <c r="S97" i="13" s="1"/>
  <c r="S98" i="13" s="1"/>
  <c r="AE56" i="13"/>
  <c r="AE57" i="13" s="1"/>
  <c r="AE59" i="13" s="1"/>
  <c r="AE60" i="13" s="1"/>
  <c r="Y94" i="13"/>
  <c r="Y95" i="13" s="1"/>
  <c r="Y97" i="13" s="1"/>
  <c r="Y98" i="13" s="1"/>
  <c r="AA47" i="13"/>
  <c r="AA48" i="13" s="1"/>
  <c r="AA50" i="13" s="1"/>
  <c r="AA51" i="13" s="1"/>
  <c r="S47" i="13"/>
  <c r="S48" i="13" s="1"/>
  <c r="S50" i="13" s="1"/>
  <c r="S51" i="13" s="1"/>
  <c r="K38" i="13"/>
  <c r="K39" i="13" s="1"/>
  <c r="K41" i="13" s="1"/>
  <c r="K42" i="13" s="1"/>
  <c r="AG47" i="13"/>
  <c r="AG48" i="13" s="1"/>
  <c r="AG50" i="13" s="1"/>
  <c r="AG51" i="13" s="1"/>
  <c r="O65" i="13"/>
  <c r="O66" i="13" s="1"/>
  <c r="O68" i="13" s="1"/>
  <c r="O69" i="13" s="1"/>
  <c r="K94" i="13"/>
  <c r="K95" i="13" s="1"/>
  <c r="K97" i="13" s="1"/>
  <c r="K98" i="13" s="1"/>
  <c r="K29" i="13"/>
  <c r="K30" i="13" s="1"/>
  <c r="K32" i="13" s="1"/>
  <c r="K33" i="13" s="1"/>
  <c r="AG94" i="13"/>
  <c r="AG95" i="13" s="1"/>
  <c r="AG97" i="13" s="1"/>
  <c r="AG98" i="13" s="1"/>
  <c r="O103" i="13"/>
  <c r="O104" i="13" s="1"/>
  <c r="O106" i="13" s="1"/>
  <c r="O107" i="13" s="1"/>
  <c r="AG59" i="15"/>
  <c r="AG60" i="15" s="1"/>
  <c r="AE29" i="13"/>
  <c r="AE30" i="13" s="1"/>
  <c r="AE32" i="13" s="1"/>
  <c r="AE33" i="13" s="1"/>
  <c r="Q38" i="13"/>
  <c r="Q39" i="13" s="1"/>
  <c r="Q41" i="13" s="1"/>
  <c r="Q42" i="13" s="1"/>
  <c r="O47" i="13"/>
  <c r="O48" i="13" s="1"/>
  <c r="O50" i="13" s="1"/>
  <c r="O51" i="13" s="1"/>
  <c r="O29" i="13"/>
  <c r="O30" i="13" s="1"/>
  <c r="O32" i="13" s="1"/>
  <c r="O33" i="13" s="1"/>
  <c r="I85" i="13"/>
  <c r="I86" i="13" s="1"/>
  <c r="I88" i="13" s="1"/>
  <c r="I89" i="13" s="1"/>
  <c r="Y47" i="13"/>
  <c r="Y48" i="13" s="1"/>
  <c r="Y50" i="13" s="1"/>
  <c r="Y51" i="13" s="1"/>
  <c r="AC112" i="13"/>
  <c r="AC113" i="13" s="1"/>
  <c r="AC115" i="13" s="1"/>
  <c r="AC116" i="13" s="1"/>
  <c r="U121" i="13"/>
  <c r="U122" i="13" s="1"/>
  <c r="U124" i="13" s="1"/>
  <c r="U125" i="13" s="1"/>
  <c r="O121" i="13"/>
  <c r="O122" i="13" s="1"/>
  <c r="O124" i="13" s="1"/>
  <c r="O125" i="13" s="1"/>
  <c r="W29" i="13"/>
  <c r="W30" i="13" s="1"/>
  <c r="W32" i="13" s="1"/>
  <c r="W33" i="13" s="1"/>
  <c r="I29" i="13"/>
  <c r="I30" i="13" s="1"/>
  <c r="I32" i="13" s="1"/>
  <c r="I33" i="13" s="1"/>
  <c r="AC38" i="13"/>
  <c r="AC39" i="13" s="1"/>
  <c r="AC41" i="13" s="1"/>
  <c r="AC42" i="13" s="1"/>
  <c r="M38" i="13"/>
  <c r="M39" i="13" s="1"/>
  <c r="M41" i="13" s="1"/>
  <c r="M42" i="13" s="1"/>
  <c r="W47" i="13"/>
  <c r="W48" i="13" s="1"/>
  <c r="W50" i="13" s="1"/>
  <c r="W51" i="13" s="1"/>
  <c r="W65" i="13"/>
  <c r="W66" i="13" s="1"/>
  <c r="W68" i="13" s="1"/>
  <c r="W69" i="13" s="1"/>
  <c r="U85" i="13"/>
  <c r="U86" i="13" s="1"/>
  <c r="U88" i="13" s="1"/>
  <c r="U89" i="13" s="1"/>
  <c r="AG38" i="13"/>
  <c r="AG39" i="13" s="1"/>
  <c r="AG41" i="13" s="1"/>
  <c r="AG42" i="13" s="1"/>
  <c r="M29" i="13"/>
  <c r="M30" i="13" s="1"/>
  <c r="M32" i="13" s="1"/>
  <c r="M33" i="13" s="1"/>
  <c r="S29" i="13"/>
  <c r="S30" i="13" s="1"/>
  <c r="S32" i="13" s="1"/>
  <c r="S33" i="13" s="1"/>
  <c r="AA38" i="13"/>
  <c r="AA39" i="13" s="1"/>
  <c r="AA41" i="13" s="1"/>
  <c r="AA42" i="13" s="1"/>
  <c r="S38" i="13"/>
  <c r="S39" i="13" s="1"/>
  <c r="S41" i="13" s="1"/>
  <c r="S42" i="13" s="1"/>
  <c r="Q47" i="13"/>
  <c r="Q48" i="13" s="1"/>
  <c r="Q50" i="13" s="1"/>
  <c r="Q51" i="13" s="1"/>
  <c r="S65" i="13"/>
  <c r="S66" i="13" s="1"/>
  <c r="S68" i="13" s="1"/>
  <c r="S69" i="13" s="1"/>
  <c r="AE103" i="13"/>
  <c r="AE104" i="13" s="1"/>
  <c r="AE106" i="13" s="1"/>
  <c r="AE107" i="13" s="1"/>
  <c r="W103" i="13"/>
  <c r="W104" i="13" s="1"/>
  <c r="W106" i="13" s="1"/>
  <c r="W107" i="13" s="1"/>
  <c r="M112" i="13"/>
  <c r="M113" i="13" s="1"/>
  <c r="M115" i="13" s="1"/>
  <c r="M116" i="13" s="1"/>
  <c r="AC121" i="13"/>
  <c r="AC122" i="13" s="1"/>
  <c r="AC124" i="13" s="1"/>
  <c r="AC125" i="13" s="1"/>
  <c r="S121" i="13"/>
  <c r="S122" i="13" s="1"/>
  <c r="S124" i="13" s="1"/>
  <c r="S125" i="13" s="1"/>
  <c r="K121" i="13"/>
  <c r="K122" i="13" s="1"/>
  <c r="K124" i="13" s="1"/>
  <c r="K125" i="13" s="1"/>
  <c r="AG50" i="15"/>
  <c r="AG51" i="15" s="1"/>
  <c r="AA29" i="13"/>
  <c r="AA30" i="13" s="1"/>
  <c r="AA32" i="13" s="1"/>
  <c r="AA33" i="13" s="1"/>
  <c r="U38" i="13"/>
  <c r="U39" i="13" s="1"/>
  <c r="U41" i="13" s="1"/>
  <c r="U42" i="13" s="1"/>
  <c r="Y38" i="13"/>
  <c r="Y39" i="13" s="1"/>
  <c r="Y41" i="13" s="1"/>
  <c r="Y42" i="13" s="1"/>
  <c r="AC85" i="13"/>
  <c r="AC86" i="13" s="1"/>
  <c r="AC88" i="13" s="1"/>
  <c r="AC89" i="13" s="1"/>
  <c r="I94" i="13"/>
  <c r="I95" i="13" s="1"/>
  <c r="I97" i="13" s="1"/>
  <c r="I98" i="13" s="1"/>
  <c r="U103" i="13"/>
  <c r="U104" i="13" s="1"/>
  <c r="U106" i="13" s="1"/>
  <c r="U107" i="13" s="1"/>
  <c r="M85" i="13"/>
  <c r="M86" i="13" s="1"/>
  <c r="M88" i="13" s="1"/>
  <c r="M89" i="13" s="1"/>
  <c r="Q94" i="13"/>
  <c r="Q95" i="13" s="1"/>
  <c r="Q97" i="13" s="1"/>
  <c r="Q98" i="13" s="1"/>
  <c r="AA65" i="13"/>
  <c r="AA66" i="13" s="1"/>
  <c r="AA68" i="13" s="1"/>
  <c r="AA69" i="13" s="1"/>
  <c r="K85" i="13"/>
  <c r="K86" i="13" s="1"/>
  <c r="K88" i="13" s="1"/>
  <c r="K89" i="13" s="1"/>
  <c r="W38" i="13"/>
  <c r="W39" i="13" s="1"/>
  <c r="W41" i="13" s="1"/>
  <c r="W42" i="13" s="1"/>
  <c r="AC65" i="13"/>
  <c r="AC66" i="13" s="1"/>
  <c r="AC68" i="13" s="1"/>
  <c r="AC69" i="13" s="1"/>
  <c r="AC29" i="13"/>
  <c r="AC30" i="13" s="1"/>
  <c r="AC32" i="13" s="1"/>
  <c r="AC33" i="13" s="1"/>
  <c r="Q29" i="13"/>
  <c r="Q30" i="13" s="1"/>
  <c r="Q32" i="13" s="1"/>
  <c r="Q33" i="13" s="1"/>
  <c r="I47" i="13"/>
  <c r="I48" i="13" s="1"/>
  <c r="I50" i="13" s="1"/>
  <c r="I51" i="13" s="1"/>
  <c r="AE94" i="13"/>
  <c r="AE95" i="13" s="1"/>
  <c r="AE97" i="13" s="1"/>
  <c r="AE98" i="13" s="1"/>
  <c r="O94" i="13"/>
  <c r="O95" i="13" s="1"/>
  <c r="O97" i="13" s="1"/>
  <c r="O98" i="13" s="1"/>
  <c r="AG103" i="13"/>
  <c r="AG104" i="13" s="1"/>
  <c r="AG106" i="13" s="1"/>
  <c r="AG107" i="13" s="1"/>
  <c r="Q103" i="13"/>
  <c r="Q104" i="13" s="1"/>
  <c r="Q106" i="13" s="1"/>
  <c r="Q107" i="13" s="1"/>
  <c r="U29" i="13"/>
  <c r="U30" i="13" s="1"/>
  <c r="U32" i="13" s="1"/>
  <c r="U33" i="13" s="1"/>
  <c r="U65" i="13"/>
  <c r="U66" i="13" s="1"/>
  <c r="U68" i="13" s="1"/>
  <c r="U69" i="13" s="1"/>
  <c r="AA112" i="13"/>
  <c r="AA113" i="13" s="1"/>
  <c r="AA115" i="13" s="1"/>
  <c r="AA116" i="13" s="1"/>
  <c r="AE121" i="13"/>
  <c r="AE122" i="13" s="1"/>
  <c r="AE124" i="13" s="1"/>
  <c r="AE125" i="13" s="1"/>
  <c r="I56" i="13"/>
  <c r="I57" i="13" s="1"/>
  <c r="I59" i="13" s="1"/>
  <c r="I60" i="13" s="1"/>
  <c r="AC103" i="13"/>
  <c r="AC104" i="13" s="1"/>
  <c r="AC106" i="13" s="1"/>
  <c r="AC107" i="13" s="1"/>
  <c r="M103" i="13"/>
  <c r="M104" i="13" s="1"/>
  <c r="M106" i="13" s="1"/>
  <c r="M107" i="13" s="1"/>
  <c r="W94" i="13"/>
  <c r="W95" i="13" s="1"/>
  <c r="W97" i="13" s="1"/>
  <c r="W98" i="13" s="1"/>
  <c r="Y103" i="13"/>
  <c r="Y104" i="13" s="1"/>
  <c r="Y106" i="13" s="1"/>
  <c r="Y107" i="13" s="1"/>
  <c r="I103" i="13"/>
  <c r="I104" i="13" s="1"/>
  <c r="I106" i="13" s="1"/>
  <c r="I107" i="13" s="1"/>
  <c r="AG88" i="15"/>
  <c r="AG89" i="15" s="1"/>
  <c r="AA20" i="13"/>
  <c r="AA21" i="13" s="1"/>
  <c r="AA23" i="13" s="1"/>
  <c r="AA24" i="13" s="1"/>
  <c r="AG68" i="15"/>
  <c r="AG69" i="15" s="1"/>
  <c r="AA56" i="13"/>
  <c r="AA57" i="13" s="1"/>
  <c r="AA59" i="13" s="1"/>
  <c r="AA60" i="13" s="1"/>
  <c r="Q65" i="13"/>
  <c r="Q66" i="13" s="1"/>
  <c r="Q68" i="13" s="1"/>
  <c r="Q69" i="13" s="1"/>
  <c r="AA103" i="13"/>
  <c r="AA104" i="13" s="1"/>
  <c r="AA106" i="13" s="1"/>
  <c r="AA107" i="13" s="1"/>
  <c r="AE112" i="13"/>
  <c r="AE113" i="13" s="1"/>
  <c r="AE115" i="13" s="1"/>
  <c r="AE116" i="13" s="1"/>
  <c r="O112" i="13"/>
  <c r="O113" i="13" s="1"/>
  <c r="O115" i="13" s="1"/>
  <c r="O116" i="13" s="1"/>
  <c r="Q121" i="13"/>
  <c r="Q122" i="13" s="1"/>
  <c r="Q124" i="13" s="1"/>
  <c r="Q125" i="13" s="1"/>
  <c r="M121" i="13"/>
  <c r="M122" i="13" s="1"/>
  <c r="M124" i="13" s="1"/>
  <c r="M125" i="13" s="1"/>
  <c r="AA121" i="13"/>
  <c r="AA122" i="13" s="1"/>
  <c r="AA124" i="13" s="1"/>
  <c r="AA125" i="13" s="1"/>
  <c r="Y29" i="13"/>
  <c r="Y30" i="13" s="1"/>
  <c r="Y32" i="13" s="1"/>
  <c r="Y33" i="13" s="1"/>
  <c r="I38" i="13"/>
  <c r="I39" i="13" s="1"/>
  <c r="I41" i="13" s="1"/>
  <c r="I42" i="13" s="1"/>
  <c r="M47" i="13"/>
  <c r="M48" i="13" s="1"/>
  <c r="M50" i="13" s="1"/>
  <c r="M51" i="13" s="1"/>
  <c r="K56" i="13"/>
  <c r="K57" i="13" s="1"/>
  <c r="K59" i="13" s="1"/>
  <c r="K60" i="13" s="1"/>
  <c r="AG65" i="13"/>
  <c r="AG66" i="13" s="1"/>
  <c r="AG68" i="13" s="1"/>
  <c r="AG69" i="13" s="1"/>
  <c r="Y65" i="13"/>
  <c r="Y66" i="13" s="1"/>
  <c r="Y68" i="13" s="1"/>
  <c r="Y69" i="13" s="1"/>
  <c r="M65" i="13"/>
  <c r="M66" i="13" s="1"/>
  <c r="M68" i="13" s="1"/>
  <c r="M69" i="13" s="1"/>
  <c r="AG112" i="13"/>
  <c r="AG113" i="13" s="1"/>
  <c r="AG115" i="13" s="1"/>
  <c r="AG116" i="13" s="1"/>
  <c r="Y121" i="13"/>
  <c r="Y122" i="13" s="1"/>
  <c r="Y124" i="13" s="1"/>
  <c r="Y125" i="13" s="1"/>
  <c r="AG79" i="15"/>
  <c r="AG80" i="15" s="1"/>
  <c r="S85" i="13"/>
  <c r="S86" i="13" s="1"/>
  <c r="S88" i="13" s="1"/>
  <c r="S89" i="13" s="1"/>
  <c r="K65" i="13"/>
  <c r="K66" i="13" s="1"/>
  <c r="K68" i="13" s="1"/>
  <c r="K69" i="13" s="1"/>
  <c r="AG106" i="15"/>
  <c r="AG107" i="15" s="1"/>
  <c r="AG29" i="13"/>
  <c r="AG30" i="13" s="1"/>
  <c r="AG32" i="13" s="1"/>
  <c r="AG33" i="13" s="1"/>
  <c r="AA85" i="13"/>
  <c r="AA86" i="13" s="1"/>
  <c r="AA88" i="13" s="1"/>
  <c r="AA89" i="13" s="1"/>
  <c r="O38" i="13"/>
  <c r="O39" i="13" s="1"/>
  <c r="O41" i="13" s="1"/>
  <c r="O42" i="13" s="1"/>
  <c r="AC47" i="13"/>
  <c r="AC48" i="13" s="1"/>
  <c r="AC50" i="13" s="1"/>
  <c r="AC51" i="13" s="1"/>
  <c r="S56" i="13"/>
  <c r="S57" i="13" s="1"/>
  <c r="S59" i="13" s="1"/>
  <c r="S60" i="13" s="1"/>
  <c r="W112" i="13"/>
  <c r="W113" i="13" s="1"/>
  <c r="W115" i="13" s="1"/>
  <c r="W116" i="13" s="1"/>
  <c r="U47" i="13"/>
  <c r="U48" i="13" s="1"/>
  <c r="U50" i="13" s="1"/>
  <c r="U51" i="13" s="1"/>
  <c r="I65" i="13"/>
  <c r="I66" i="13" s="1"/>
  <c r="I68" i="13" s="1"/>
  <c r="I69" i="13" s="1"/>
  <c r="S76" i="13"/>
  <c r="S77" i="13" s="1"/>
  <c r="S79" i="13" s="1"/>
  <c r="S80" i="13" s="1"/>
  <c r="S103" i="13"/>
  <c r="S104" i="13" s="1"/>
  <c r="S106" i="13" s="1"/>
  <c r="S107" i="13" s="1"/>
  <c r="K103" i="13"/>
  <c r="K104" i="13" s="1"/>
  <c r="K106" i="13" s="1"/>
  <c r="K107" i="13" s="1"/>
  <c r="Q112" i="13"/>
  <c r="Q113" i="13" s="1"/>
  <c r="Q115" i="13" s="1"/>
  <c r="Q116" i="13" s="1"/>
  <c r="I112" i="13"/>
  <c r="I113" i="13" s="1"/>
  <c r="I115" i="13" s="1"/>
  <c r="I116" i="13" s="1"/>
  <c r="K112" i="13"/>
  <c r="K113" i="13" s="1"/>
  <c r="K115" i="13" s="1"/>
  <c r="K116" i="13" s="1"/>
  <c r="AG121" i="13"/>
  <c r="AG122" i="13" s="1"/>
  <c r="AG124" i="13" s="1"/>
  <c r="AG125" i="13" s="1"/>
  <c r="I121" i="13"/>
  <c r="I122" i="13" s="1"/>
  <c r="I124" i="13" s="1"/>
  <c r="I125" i="13" s="1"/>
  <c r="G96" i="13"/>
  <c r="G105" i="13"/>
  <c r="G123" i="13"/>
  <c r="G85" i="13"/>
  <c r="G86" i="13" s="1"/>
  <c r="G87" i="13"/>
  <c r="G47" i="13"/>
  <c r="G48" i="13" s="1"/>
  <c r="G49" i="13"/>
  <c r="G94" i="13"/>
  <c r="G95" i="13" s="1"/>
  <c r="G103" i="13"/>
  <c r="G104" i="13" s="1"/>
  <c r="G56" i="13"/>
  <c r="G57" i="13" s="1"/>
  <c r="G58" i="13"/>
  <c r="AE47" i="13"/>
  <c r="AE48" i="13" s="1"/>
  <c r="AE50" i="13" s="1"/>
  <c r="AE51" i="13" s="1"/>
  <c r="G67" i="13"/>
  <c r="G65" i="13"/>
  <c r="G66" i="13" s="1"/>
  <c r="AG41" i="15"/>
  <c r="AG42" i="15" s="1"/>
  <c r="G29" i="13"/>
  <c r="G30" i="13" s="1"/>
  <c r="AE38" i="13"/>
  <c r="AE39" i="13" s="1"/>
  <c r="AE41" i="13" s="1"/>
  <c r="AE42" i="13" s="1"/>
  <c r="G38" i="13"/>
  <c r="G39" i="13" s="1"/>
  <c r="AE65" i="13"/>
  <c r="AE66" i="13" s="1"/>
  <c r="AE68" i="13" s="1"/>
  <c r="AE69" i="13" s="1"/>
  <c r="M76" i="13"/>
  <c r="M77" i="13" s="1"/>
  <c r="M79" i="13" s="1"/>
  <c r="M80" i="13" s="1"/>
  <c r="O76" i="13"/>
  <c r="O77" i="13" s="1"/>
  <c r="O79" i="13" s="1"/>
  <c r="O80" i="13" s="1"/>
  <c r="AA76" i="13"/>
  <c r="AA77" i="13" s="1"/>
  <c r="AA79" i="13" s="1"/>
  <c r="AA80" i="13" s="1"/>
  <c r="AG124" i="15"/>
  <c r="AG125" i="15" s="1"/>
  <c r="AG11" i="15"/>
  <c r="AG97" i="15"/>
  <c r="AG98" i="15" s="1"/>
  <c r="Y88" i="13"/>
  <c r="Y89" i="13" s="1"/>
  <c r="G114" i="13"/>
  <c r="AI21" i="15"/>
  <c r="AI9" i="15"/>
  <c r="AG20" i="15"/>
  <c r="G112" i="13"/>
  <c r="G113" i="13" s="1"/>
  <c r="AE88" i="13"/>
  <c r="AE89" i="13" s="1"/>
  <c r="K76" i="13"/>
  <c r="Q76" i="13"/>
  <c r="U76" i="13"/>
  <c r="Y76" i="13"/>
  <c r="AC76" i="13"/>
  <c r="AG76" i="13"/>
  <c r="W76" i="13"/>
  <c r="AE76" i="13"/>
  <c r="M59" i="13"/>
  <c r="M60" i="13" s="1"/>
  <c r="G40" i="13"/>
  <c r="G31" i="13"/>
  <c r="K20" i="13"/>
  <c r="K21" i="13" s="1"/>
  <c r="K23" i="13" s="1"/>
  <c r="K24" i="13" s="1"/>
  <c r="O20" i="13"/>
  <c r="O21" i="13" s="1"/>
  <c r="O23" i="13" s="1"/>
  <c r="O24" i="13" s="1"/>
  <c r="S20" i="13"/>
  <c r="S21" i="13" s="1"/>
  <c r="S23" i="13" s="1"/>
  <c r="S24" i="13" s="1"/>
  <c r="W20" i="13"/>
  <c r="W21" i="13" s="1"/>
  <c r="W23" i="13" s="1"/>
  <c r="W24" i="13" s="1"/>
  <c r="AG18" i="13"/>
  <c r="AG20" i="13" s="1"/>
  <c r="AG21" i="13" s="1"/>
  <c r="AG22" i="13"/>
  <c r="M18" i="13"/>
  <c r="M20" i="13" s="1"/>
  <c r="M21" i="13" s="1"/>
  <c r="M22" i="13"/>
  <c r="Q18" i="13"/>
  <c r="Q20" i="13" s="1"/>
  <c r="Q21" i="13" s="1"/>
  <c r="Q22" i="13"/>
  <c r="U18" i="13"/>
  <c r="U20" i="13" s="1"/>
  <c r="U21" i="13" s="1"/>
  <c r="U22" i="13"/>
  <c r="Y18" i="13"/>
  <c r="Y20" i="13" s="1"/>
  <c r="Y21" i="13" s="1"/>
  <c r="Y22" i="13"/>
  <c r="AE20" i="13"/>
  <c r="AE21" i="13" s="1"/>
  <c r="AE23" i="13" s="1"/>
  <c r="AE24" i="13" s="1"/>
  <c r="AC18" i="13"/>
  <c r="AC20" i="13" s="1"/>
  <c r="AC21" i="13" s="1"/>
  <c r="AC22" i="13"/>
  <c r="AI10" i="13" l="1"/>
  <c r="AI23" i="13"/>
  <c r="G59" i="13"/>
  <c r="G60" i="13" s="1"/>
  <c r="G106" i="13"/>
  <c r="G107" i="13" s="1"/>
  <c r="G124" i="13"/>
  <c r="G125" i="13" s="1"/>
  <c r="G97" i="13"/>
  <c r="G98" i="13" s="1"/>
  <c r="G50" i="13"/>
  <c r="G51" i="13" s="1"/>
  <c r="G88" i="13"/>
  <c r="G89" i="13" s="1"/>
  <c r="G68" i="13"/>
  <c r="G69" i="13" s="1"/>
  <c r="G41" i="13"/>
  <c r="G42" i="13" s="1"/>
  <c r="G32" i="13"/>
  <c r="G33" i="13" s="1"/>
  <c r="Y23" i="13"/>
  <c r="Y24" i="13" s="1"/>
  <c r="U23" i="13"/>
  <c r="U24" i="13" s="1"/>
  <c r="Q23" i="13"/>
  <c r="Q24" i="13" s="1"/>
  <c r="M23" i="13"/>
  <c r="M24" i="13" s="1"/>
  <c r="G115" i="13"/>
  <c r="G116" i="13" s="1"/>
  <c r="AG77" i="13"/>
  <c r="AG79" i="13" s="1"/>
  <c r="AG80" i="13" s="1"/>
  <c r="Y77" i="13"/>
  <c r="Y79" i="13" s="1"/>
  <c r="Y80" i="13" s="1"/>
  <c r="Q77" i="13"/>
  <c r="Q79" i="13" s="1"/>
  <c r="Q80" i="13" s="1"/>
  <c r="W77" i="13"/>
  <c r="W79" i="13" s="1"/>
  <c r="W80" i="13" s="1"/>
  <c r="U77" i="13"/>
  <c r="U79" i="13" s="1"/>
  <c r="U80" i="13" s="1"/>
  <c r="K77" i="13"/>
  <c r="K79" i="13" s="1"/>
  <c r="K80" i="13" s="1"/>
  <c r="AE77" i="13"/>
  <c r="AE79" i="13" s="1"/>
  <c r="AE80" i="13" s="1"/>
  <c r="AC23" i="13"/>
  <c r="AC24" i="13" s="1"/>
  <c r="AC77" i="13"/>
  <c r="AC79" i="13" s="1"/>
  <c r="AC80" i="13" s="1"/>
  <c r="AG21" i="15"/>
  <c r="AG9" i="15"/>
  <c r="AI10" i="15"/>
  <c r="AI23" i="15"/>
  <c r="AG23" i="13"/>
  <c r="AG24" i="13" s="1"/>
  <c r="AI24" i="13" l="1"/>
  <c r="AI13" i="13" s="1"/>
  <c r="AI12" i="13"/>
  <c r="AG10" i="15"/>
  <c r="AG23" i="15"/>
  <c r="AI24" i="15"/>
  <c r="AI13" i="15" s="1"/>
  <c r="AI12" i="15"/>
  <c r="F19" i="13"/>
  <c r="H18" i="13" s="1"/>
  <c r="F20" i="13"/>
  <c r="D20" i="13"/>
  <c r="D19" i="13"/>
  <c r="AE6" i="13"/>
  <c r="AG6" i="13"/>
  <c r="AE9" i="13"/>
  <c r="AG9" i="13"/>
  <c r="AG10" i="13"/>
  <c r="AG24" i="15" l="1"/>
  <c r="AG13" i="15" s="1"/>
  <c r="AG12" i="15"/>
  <c r="AE5" i="13"/>
  <c r="AE7" i="13"/>
  <c r="AG8" i="13"/>
  <c r="AE8" i="13"/>
  <c r="AE10" i="13"/>
  <c r="AG7" i="13"/>
  <c r="AG5" i="13"/>
  <c r="AE117" i="15"/>
  <c r="AE108" i="15"/>
  <c r="AE99" i="15"/>
  <c r="AE90" i="15"/>
  <c r="AE81" i="15"/>
  <c r="AE72" i="15"/>
  <c r="AE61" i="15"/>
  <c r="AE52" i="15"/>
  <c r="AE43" i="15"/>
  <c r="AE34" i="15"/>
  <c r="AE25" i="15"/>
  <c r="AE16" i="15"/>
  <c r="I72" i="13"/>
  <c r="I16" i="13"/>
  <c r="I22" i="13" l="1"/>
  <c r="I18" i="13"/>
  <c r="I20" i="13" s="1"/>
  <c r="I21" i="13" s="1"/>
  <c r="I78" i="13"/>
  <c r="I74" i="13"/>
  <c r="I76" i="13" s="1"/>
  <c r="G19" i="13"/>
  <c r="AE49" i="15"/>
  <c r="AE67" i="15"/>
  <c r="AE78" i="15"/>
  <c r="AE87" i="15"/>
  <c r="AE105" i="15"/>
  <c r="AE123" i="15"/>
  <c r="AE40" i="15"/>
  <c r="AE58" i="15"/>
  <c r="AE96" i="15"/>
  <c r="AE114" i="15"/>
  <c r="AE5" i="15"/>
  <c r="AE22" i="15"/>
  <c r="AE31" i="15"/>
  <c r="AG11" i="13"/>
  <c r="AE11" i="13"/>
  <c r="I23" i="13" l="1"/>
  <c r="I24" i="13" s="1"/>
  <c r="I77" i="13"/>
  <c r="I79" i="13" s="1"/>
  <c r="I80" i="13" s="1"/>
  <c r="AE11" i="15"/>
  <c r="AG13" i="13"/>
  <c r="AG12" i="13"/>
  <c r="AE13" i="13"/>
  <c r="AE12" i="13"/>
  <c r="AC126" i="15" l="1"/>
  <c r="AA126" i="15"/>
  <c r="Y126" i="15"/>
  <c r="W126" i="15"/>
  <c r="U126" i="15"/>
  <c r="S126" i="15"/>
  <c r="Q126" i="15"/>
  <c r="O126" i="15"/>
  <c r="M126" i="15"/>
  <c r="K126" i="15"/>
  <c r="I126" i="15"/>
  <c r="G126" i="15"/>
  <c r="AD119" i="15"/>
  <c r="AE119" i="15" s="1"/>
  <c r="AE121" i="15" s="1"/>
  <c r="AE122" i="15" s="1"/>
  <c r="AE124" i="15" s="1"/>
  <c r="AE125" i="15" s="1"/>
  <c r="AD110" i="15"/>
  <c r="AE110" i="15" s="1"/>
  <c r="AE112" i="15" s="1"/>
  <c r="AE113" i="15" s="1"/>
  <c r="AE115" i="15" s="1"/>
  <c r="AE116" i="15" s="1"/>
  <c r="AD101" i="15"/>
  <c r="AE101" i="15" s="1"/>
  <c r="AE103" i="15" s="1"/>
  <c r="AE104" i="15" s="1"/>
  <c r="AE106" i="15" s="1"/>
  <c r="AE107" i="15" s="1"/>
  <c r="AD92" i="15"/>
  <c r="AE92" i="15" s="1"/>
  <c r="AE94" i="15" s="1"/>
  <c r="AE95" i="15" s="1"/>
  <c r="AE97" i="15" s="1"/>
  <c r="AE98" i="15" s="1"/>
  <c r="AD83" i="15"/>
  <c r="AE83" i="15" s="1"/>
  <c r="AE85" i="15" s="1"/>
  <c r="AE86" i="15" s="1"/>
  <c r="AE88" i="15" s="1"/>
  <c r="AE89" i="15" s="1"/>
  <c r="AD74" i="15"/>
  <c r="AE74" i="15" s="1"/>
  <c r="AE76" i="15" s="1"/>
  <c r="AE77" i="15" s="1"/>
  <c r="AE79" i="15" s="1"/>
  <c r="AE80" i="15" s="1"/>
  <c r="AD63" i="15"/>
  <c r="AE63" i="15" s="1"/>
  <c r="AE65" i="15" s="1"/>
  <c r="AE66" i="15" s="1"/>
  <c r="AE68" i="15" s="1"/>
  <c r="AE69" i="15" s="1"/>
  <c r="AD54" i="15"/>
  <c r="AE54" i="15" s="1"/>
  <c r="AE56" i="15" s="1"/>
  <c r="AE57" i="15" s="1"/>
  <c r="AE59" i="15" s="1"/>
  <c r="AE60" i="15" s="1"/>
  <c r="AD45" i="15"/>
  <c r="AE45" i="15" s="1"/>
  <c r="AE47" i="15" s="1"/>
  <c r="AE48" i="15" s="1"/>
  <c r="AE50" i="15" s="1"/>
  <c r="AE51" i="15" s="1"/>
  <c r="AD36" i="15"/>
  <c r="AE36" i="15" s="1"/>
  <c r="AE38" i="15" s="1"/>
  <c r="AE39" i="15" s="1"/>
  <c r="AE41" i="15" s="1"/>
  <c r="AE42" i="15" s="1"/>
  <c r="AD27" i="15"/>
  <c r="AE27" i="15" s="1"/>
  <c r="AE29" i="15" s="1"/>
  <c r="AE30" i="15" s="1"/>
  <c r="AE32" i="15" s="1"/>
  <c r="AE33" i="15" s="1"/>
  <c r="AD18" i="15"/>
  <c r="AE18" i="15" s="1"/>
  <c r="AE7" i="15" l="1"/>
  <c r="AE20" i="15"/>
  <c r="O6" i="15"/>
  <c r="W6" i="15"/>
  <c r="G6" i="15"/>
  <c r="K6" i="15"/>
  <c r="AA6" i="15"/>
  <c r="S6" i="15"/>
  <c r="E6" i="15"/>
  <c r="I6" i="15"/>
  <c r="M6" i="15"/>
  <c r="Q6" i="15"/>
  <c r="U6" i="15"/>
  <c r="Y6" i="15"/>
  <c r="AC6" i="15"/>
  <c r="AE9" i="15" l="1"/>
  <c r="AE21" i="15"/>
  <c r="Y5" i="15"/>
  <c r="U7" i="15"/>
  <c r="M7" i="15"/>
  <c r="Q5" i="15"/>
  <c r="W5" i="15"/>
  <c r="M11" i="15"/>
  <c r="O5" i="15"/>
  <c r="G5" i="15"/>
  <c r="E8" i="15"/>
  <c r="S5" i="15"/>
  <c r="M5" i="15"/>
  <c r="U5" i="15"/>
  <c r="AA5" i="15"/>
  <c r="K5" i="15"/>
  <c r="I5" i="15"/>
  <c r="AC5" i="15"/>
  <c r="AC7" i="15"/>
  <c r="AC8" i="15"/>
  <c r="U8" i="15"/>
  <c r="M8" i="15"/>
  <c r="AA8" i="15"/>
  <c r="W8" i="15"/>
  <c r="S8" i="15"/>
  <c r="O8" i="15"/>
  <c r="K8" i="15"/>
  <c r="G8" i="15"/>
  <c r="Y8" i="15"/>
  <c r="Q8" i="15"/>
  <c r="I8" i="15"/>
  <c r="U126" i="13"/>
  <c r="AC126" i="13"/>
  <c r="AA126" i="13"/>
  <c r="Y126" i="13"/>
  <c r="W126" i="13"/>
  <c r="K126" i="13"/>
  <c r="F18" i="13"/>
  <c r="E7" i="13"/>
  <c r="E5" i="13"/>
  <c r="AE10" i="15" l="1"/>
  <c r="AE23" i="15"/>
  <c r="I7" i="15"/>
  <c r="AC11" i="15"/>
  <c r="O10" i="15"/>
  <c r="W9" i="15"/>
  <c r="AA11" i="15"/>
  <c r="U11" i="15"/>
  <c r="O7" i="15"/>
  <c r="AA7" i="15"/>
  <c r="Y7" i="15"/>
  <c r="O11" i="15"/>
  <c r="Y11" i="15"/>
  <c r="W11" i="15"/>
  <c r="O9" i="15"/>
  <c r="I11" i="15"/>
  <c r="W7" i="15"/>
  <c r="Q11" i="15"/>
  <c r="G16" i="13"/>
  <c r="G18" i="13" s="1"/>
  <c r="G20" i="13" s="1"/>
  <c r="G21" i="13" s="1"/>
  <c r="E19" i="13"/>
  <c r="S7" i="15"/>
  <c r="G11" i="15"/>
  <c r="K11" i="15"/>
  <c r="G9" i="15"/>
  <c r="S11" i="15"/>
  <c r="G7" i="15"/>
  <c r="AA9" i="15"/>
  <c r="K7" i="15"/>
  <c r="G10" i="15"/>
  <c r="AA10" i="15"/>
  <c r="Q7" i="15"/>
  <c r="W10" i="15"/>
  <c r="Q9" i="15"/>
  <c r="Y9" i="15"/>
  <c r="M9" i="15"/>
  <c r="U9" i="15"/>
  <c r="AC9" i="15"/>
  <c r="S126" i="13"/>
  <c r="Q126" i="13"/>
  <c r="O126" i="13"/>
  <c r="M126" i="13"/>
  <c r="I126" i="13"/>
  <c r="G126" i="13"/>
  <c r="AE12" i="15" l="1"/>
  <c r="AE24" i="15"/>
  <c r="AE13" i="15" s="1"/>
  <c r="G72" i="13"/>
  <c r="G78" i="13" s="1"/>
  <c r="I9" i="15"/>
  <c r="G22" i="13"/>
  <c r="S9" i="15"/>
  <c r="K9" i="15"/>
  <c r="O13" i="15"/>
  <c r="O12" i="15"/>
  <c r="AC10" i="15"/>
  <c r="U10" i="15"/>
  <c r="M10" i="15"/>
  <c r="Y10" i="15"/>
  <c r="Q10" i="15"/>
  <c r="I10" i="15"/>
  <c r="AA13" i="15"/>
  <c r="AA12" i="15"/>
  <c r="W13" i="15"/>
  <c r="W12" i="15"/>
  <c r="G13" i="15"/>
  <c r="G12" i="15"/>
  <c r="E6" i="13"/>
  <c r="G6" i="13"/>
  <c r="I6" i="13"/>
  <c r="M6" i="13"/>
  <c r="Q6" i="13"/>
  <c r="Y6" i="13"/>
  <c r="K6" i="13"/>
  <c r="M5" i="13"/>
  <c r="O6" i="13"/>
  <c r="S6" i="13"/>
  <c r="U6" i="13"/>
  <c r="W6" i="13"/>
  <c r="AA6" i="13"/>
  <c r="AC6" i="13"/>
  <c r="E75" i="13"/>
  <c r="W5" i="13" l="1"/>
  <c r="AC5" i="13"/>
  <c r="K5" i="13"/>
  <c r="S5" i="13"/>
  <c r="G23" i="13"/>
  <c r="G24" i="13" s="1"/>
  <c r="O5" i="13"/>
  <c r="Y5" i="13"/>
  <c r="AA5" i="13"/>
  <c r="AC11" i="13"/>
  <c r="K11" i="13"/>
  <c r="G5" i="13"/>
  <c r="Q5" i="13"/>
  <c r="U5" i="13"/>
  <c r="I5" i="13"/>
  <c r="F74" i="13"/>
  <c r="G74" i="13" s="1"/>
  <c r="G75" i="13"/>
  <c r="W7" i="13"/>
  <c r="S10" i="15"/>
  <c r="K10" i="15"/>
  <c r="I13" i="15"/>
  <c r="I12" i="15"/>
  <c r="Q13" i="15"/>
  <c r="Q12" i="15"/>
  <c r="Y13" i="15"/>
  <c r="Y12" i="15"/>
  <c r="M13" i="15"/>
  <c r="M12" i="15"/>
  <c r="U13" i="15"/>
  <c r="U12" i="15"/>
  <c r="AC13" i="15"/>
  <c r="AC12" i="15"/>
  <c r="AA11" i="13"/>
  <c r="G11" i="13"/>
  <c r="U11" i="13"/>
  <c r="Q11" i="13"/>
  <c r="W11" i="13"/>
  <c r="Y11" i="13"/>
  <c r="I11" i="13"/>
  <c r="S11" i="13"/>
  <c r="O11" i="13"/>
  <c r="M11" i="13"/>
  <c r="G76" i="13" l="1"/>
  <c r="Y8" i="13"/>
  <c r="G7" i="13"/>
  <c r="AA8" i="13"/>
  <c r="E8" i="13"/>
  <c r="G8" i="13"/>
  <c r="S7" i="13"/>
  <c r="W8" i="13"/>
  <c r="O7" i="13"/>
  <c r="U8" i="13"/>
  <c r="M7" i="13"/>
  <c r="S8" i="13"/>
  <c r="I8" i="13"/>
  <c r="AC8" i="13"/>
  <c r="Q8" i="13"/>
  <c r="K7" i="13"/>
  <c r="I7" i="13"/>
  <c r="AA7" i="13"/>
  <c r="AC7" i="13"/>
  <c r="Q7" i="13"/>
  <c r="U7" i="13"/>
  <c r="Y7" i="13"/>
  <c r="S13" i="15"/>
  <c r="S12" i="15"/>
  <c r="K13" i="15"/>
  <c r="K12" i="15"/>
  <c r="K8" i="13"/>
  <c r="M8" i="13"/>
  <c r="O8" i="13"/>
  <c r="AJ12" i="15" l="1"/>
  <c r="F2" i="15"/>
  <c r="AJ13" i="15"/>
  <c r="G77" i="13"/>
  <c r="G79" i="13" s="1"/>
  <c r="G80" i="13" s="1"/>
  <c r="K9" i="13"/>
  <c r="M9" i="13"/>
  <c r="W9" i="13"/>
  <c r="Y9" i="13"/>
  <c r="AA9" i="13"/>
  <c r="U9" i="13"/>
  <c r="O9" i="13"/>
  <c r="I9" i="13"/>
  <c r="Q9" i="13"/>
  <c r="S9" i="13"/>
  <c r="AC9" i="13"/>
  <c r="G9" i="13"/>
  <c r="I10" i="13"/>
  <c r="Q10" i="13"/>
  <c r="Y10" i="13"/>
  <c r="K10" i="13"/>
  <c r="S10" i="13"/>
  <c r="AA10" i="13"/>
  <c r="M10" i="13"/>
  <c r="U10" i="13"/>
  <c r="AC10" i="13"/>
  <c r="O10" i="13"/>
  <c r="W10" i="13"/>
  <c r="G10" i="13" l="1"/>
  <c r="W13" i="13"/>
  <c r="W12" i="13"/>
  <c r="O13" i="13"/>
  <c r="O12" i="13"/>
  <c r="G13" i="13"/>
  <c r="G12" i="13"/>
  <c r="AC13" i="13"/>
  <c r="AC12" i="13"/>
  <c r="U13" i="13"/>
  <c r="U12" i="13"/>
  <c r="M13" i="13"/>
  <c r="M12" i="13"/>
  <c r="AA13" i="13"/>
  <c r="AA12" i="13"/>
  <c r="S13" i="13"/>
  <c r="S12" i="13"/>
  <c r="K13" i="13"/>
  <c r="K12" i="13"/>
  <c r="Y13" i="13"/>
  <c r="Y12" i="13"/>
  <c r="Q13" i="13"/>
  <c r="Q12" i="13"/>
  <c r="I13" i="13"/>
  <c r="I12" i="13"/>
  <c r="AJ12" i="13" l="1"/>
  <c r="AJ13" i="13"/>
  <c r="F2" i="13"/>
</calcChain>
</file>

<file path=xl/sharedStrings.xml><?xml version="1.0" encoding="utf-8"?>
<sst xmlns="http://schemas.openxmlformats.org/spreadsheetml/2006/main" count="541" uniqueCount="222">
  <si>
    <t>EXR:M:CHF:EUR:SP00:A</t>
  </si>
  <si>
    <t>EXR:M:CHF:EUR:SP00:E</t>
  </si>
  <si>
    <t>EXR:M:GBP:EUR:SP00:E</t>
  </si>
  <si>
    <t>EXR:M:JPY:EUR:SP00:E</t>
  </si>
  <si>
    <t>EXR:M:USD:EUR:SP00:E</t>
  </si>
  <si>
    <t>EXR:M:DKK:EUR:SP00:E</t>
  </si>
  <si>
    <t>EXR:M:SEK:EUR:SP00:E</t>
  </si>
  <si>
    <t>EXR:M:GBP:EUR:SP00:A</t>
  </si>
  <si>
    <t>EXR:M:JPY:EUR:SP00:A</t>
  </si>
  <si>
    <t>EXR:M:USD:EUR:SP00:A</t>
  </si>
  <si>
    <t>EXR:M:DKK:EUR:SP00:A</t>
  </si>
  <si>
    <t>EXR:M:SEK:EUR:SP00:A</t>
  </si>
  <si>
    <t>CHF</t>
  </si>
  <si>
    <t>GBP</t>
  </si>
  <si>
    <t>JPY</t>
  </si>
  <si>
    <t>USD</t>
  </si>
  <si>
    <t>DKK</t>
  </si>
  <si>
    <t>SEK</t>
  </si>
  <si>
    <t>Buchforderungen an sonstige Unternehmen mit Sitz im Inland in Britischen Pfund, Stand am Monatsende</t>
  </si>
  <si>
    <t>Spalte 02</t>
  </si>
  <si>
    <t>Wechselkurs</t>
  </si>
  <si>
    <t>AUSTA-Pos. zu</t>
  </si>
  <si>
    <t>Spalte 01</t>
  </si>
  <si>
    <t>WÄHRUNGEN</t>
  </si>
  <si>
    <t>Zeile 110 in CHF / Beginn</t>
  </si>
  <si>
    <t>Zeile 410 in CHF / Ende</t>
  </si>
  <si>
    <t>Durchschnittl. WKS / Veränderung in CHF</t>
  </si>
  <si>
    <t>Zwischentermine</t>
  </si>
  <si>
    <t>Zeile 110 in USD / Beginn</t>
  </si>
  <si>
    <t>Zeile 410 in USD / Ende</t>
  </si>
  <si>
    <t>Zeile 110 in GBP / Beginn</t>
  </si>
  <si>
    <t>Zeile 410 in GBP / Ende</t>
  </si>
  <si>
    <t>Zeile 110 in JPY / Beginn</t>
  </si>
  <si>
    <t>Zeile 410 in JPY / Ende</t>
  </si>
  <si>
    <t>Z15 RESTL:</t>
  </si>
  <si>
    <t>Zeile 410 in SEK / Ende</t>
  </si>
  <si>
    <t>Zeile 110 in DKK / Beginn</t>
  </si>
  <si>
    <t>Zeile 410 in DKK / Ende</t>
  </si>
  <si>
    <t>Zeile 110 in SEK / Beginn</t>
  </si>
  <si>
    <t>Zeile 110 in FW / Beginn</t>
  </si>
  <si>
    <t>Zeile 410 in FW / Ende</t>
  </si>
  <si>
    <t>Buchforderungen an sonstige Unternehmen mit Sitz in anderen Mitgliedsländern der Europäischen Währungsunion (EWU)</t>
  </si>
  <si>
    <t>Buchforderungen an sonstige Unternehmen mit Sitz im Inland</t>
  </si>
  <si>
    <t>Buchforderungen an private Haushalte (einschließlich Organisationen ohne Erwerbszweck) mit Sitz in anderen Mitgliedsländern der Europäischen Währungsunion (EWU)</t>
  </si>
  <si>
    <t>Buchforderungen an private Haushalte (einschließlich Organisationen ohne Erwerbszweck) mit Sitz im Inland</t>
  </si>
  <si>
    <t>Durchschnittl. WKS / Veränderung in FW</t>
  </si>
  <si>
    <t>Durchschnittl. WKS / Veränderung in USD</t>
  </si>
  <si>
    <t>Durchschnittl. WKS / Veränderung in GBP</t>
  </si>
  <si>
    <t>Durchschnittl. WKS / Veränderung in JPY</t>
  </si>
  <si>
    <t>Durchschnittl. WKS / Veränderung in SEK</t>
  </si>
  <si>
    <t>Durchschnittl. WKS / Veränderung in DKK</t>
  </si>
  <si>
    <t>Berechnung Wechselkursschwankung für Unternehmen</t>
  </si>
  <si>
    <t>Berechnung Wechselkursschwankung für Privatpersonen inkl. OoE</t>
  </si>
  <si>
    <t>Zeile 110 in TEUR / Beginn</t>
  </si>
  <si>
    <t>Zeile 410 in TEUR / Ende</t>
  </si>
  <si>
    <r>
      <t xml:space="preserve">ALLE WÄHRUNGEN </t>
    </r>
    <r>
      <rPr>
        <b/>
        <sz val="11"/>
        <color rgb="FFFF0000"/>
        <rFont val="Calibri"/>
        <family val="2"/>
        <scheme val="minor"/>
      </rPr>
      <t>in Tsd. Einheiten</t>
    </r>
  </si>
  <si>
    <t>Veränderung in TEUR = transactions (200 neu)</t>
  </si>
  <si>
    <t>Zeile 321 in TEUR</t>
  </si>
  <si>
    <t>Bestandsveränderung in TEUR (200 alt)</t>
  </si>
  <si>
    <t>Summe über alle Perioden</t>
  </si>
  <si>
    <t>Einfluss auf Zeile 200 in TEUR</t>
  </si>
  <si>
    <t>Y2-Melde-
stichtag</t>
  </si>
  <si>
    <t>Eingabe in TEUR</t>
  </si>
  <si>
    <t>AUSTA-Anwahlpositionen</t>
  </si>
  <si>
    <t>Jan.</t>
  </si>
  <si>
    <t>Febr.</t>
  </si>
  <si>
    <t>März</t>
  </si>
  <si>
    <t>Apr.</t>
  </si>
  <si>
    <t>Mai</t>
  </si>
  <si>
    <t>Juni</t>
  </si>
  <si>
    <t>Juli</t>
  </si>
  <si>
    <t>Aug.</t>
  </si>
  <si>
    <t>Sept.</t>
  </si>
  <si>
    <t>Okt.</t>
  </si>
  <si>
    <t>Nov.</t>
  </si>
  <si>
    <t>Dez.</t>
  </si>
  <si>
    <r>
      <t xml:space="preserve">109 - täglich fällige und befristete Forderungen bis zu 1 Jahr einschl. an ausländische </t>
    </r>
    <r>
      <rPr>
        <b/>
        <sz val="11"/>
        <color indexed="8"/>
        <rFont val="Calibri"/>
        <family val="2"/>
      </rPr>
      <t>sonstige Unternehmen</t>
    </r>
  </si>
  <si>
    <r>
      <t xml:space="preserve">110 - befristete Forderungen von mehr als 1 Jahr an ausländische </t>
    </r>
    <r>
      <rPr>
        <b/>
        <sz val="11"/>
        <color indexed="8"/>
        <rFont val="Calibri"/>
        <family val="2"/>
      </rPr>
      <t>sonstige Unternehmen</t>
    </r>
  </si>
  <si>
    <r>
      <t>Buchforderungen an sonstige Unternehmen mit Sitz in anderen Mitgliedsländern der Europäischen Währungsunion (</t>
    </r>
    <r>
      <rPr>
        <b/>
        <sz val="11"/>
        <color theme="1"/>
        <rFont val="Calibri"/>
        <family val="2"/>
        <scheme val="minor"/>
      </rPr>
      <t>EWU</t>
    </r>
    <r>
      <rPr>
        <sz val="11"/>
        <color theme="1"/>
        <rFont val="Calibri"/>
        <family val="2"/>
        <scheme val="minor"/>
      </rPr>
      <t xml:space="preserve">) in </t>
    </r>
    <r>
      <rPr>
        <b/>
        <sz val="11"/>
        <color indexed="8"/>
        <rFont val="Calibri"/>
        <family val="2"/>
      </rPr>
      <t>Schweizer Franken</t>
    </r>
    <r>
      <rPr>
        <sz val="11"/>
        <color indexed="8"/>
        <rFont val="Calibri"/>
        <family val="2"/>
      </rPr>
      <t>, Stand am Monatsende</t>
    </r>
  </si>
  <si>
    <r>
      <t xml:space="preserve">Buchforderungen an sonstige Unternehmen mit Sitz im </t>
    </r>
    <r>
      <rPr>
        <b/>
        <sz val="11"/>
        <color theme="1"/>
        <rFont val="Calibri"/>
        <family val="2"/>
        <scheme val="minor"/>
      </rPr>
      <t>Inland</t>
    </r>
    <r>
      <rPr>
        <sz val="11"/>
        <color theme="1"/>
        <rFont val="Calibri"/>
        <family val="2"/>
        <scheme val="minor"/>
      </rPr>
      <t xml:space="preserve"> in </t>
    </r>
    <r>
      <rPr>
        <b/>
        <sz val="11"/>
        <color indexed="8"/>
        <rFont val="Calibri"/>
        <family val="2"/>
      </rPr>
      <t>Schweizer Franken</t>
    </r>
    <r>
      <rPr>
        <sz val="11"/>
        <color indexed="8"/>
        <rFont val="Calibri"/>
        <family val="2"/>
      </rPr>
      <t>, Stand am Monatsende</t>
    </r>
  </si>
  <si>
    <r>
      <t>Buchforderungen an sonstige Unternehmen mit Sitz in anderen Mitgliedsländern der Europäischen Währungsunion (</t>
    </r>
    <r>
      <rPr>
        <b/>
        <sz val="11"/>
        <color theme="1"/>
        <rFont val="Calibri"/>
        <family val="2"/>
        <scheme val="minor"/>
      </rPr>
      <t>EWU</t>
    </r>
    <r>
      <rPr>
        <sz val="11"/>
        <color theme="1"/>
        <rFont val="Calibri"/>
        <family val="2"/>
        <scheme val="minor"/>
      </rPr>
      <t>) in</t>
    </r>
    <r>
      <rPr>
        <b/>
        <sz val="11"/>
        <color indexed="8"/>
        <rFont val="Calibri"/>
        <family val="2"/>
      </rPr>
      <t xml:space="preserve"> Amerikanischen Dollar</t>
    </r>
    <r>
      <rPr>
        <sz val="11"/>
        <color theme="1"/>
        <rFont val="Calibri"/>
        <family val="2"/>
        <scheme val="minor"/>
      </rPr>
      <t>, Stand am Monatsende</t>
    </r>
  </si>
  <si>
    <r>
      <t>Buchforderungen an sonstige Unternehmen mit Sitz im</t>
    </r>
    <r>
      <rPr>
        <b/>
        <sz val="11"/>
        <color theme="1"/>
        <rFont val="Calibri"/>
        <family val="2"/>
        <scheme val="minor"/>
      </rPr>
      <t xml:space="preserve"> Inland</t>
    </r>
    <r>
      <rPr>
        <sz val="11"/>
        <color theme="1"/>
        <rFont val="Calibri"/>
        <family val="2"/>
        <scheme val="minor"/>
      </rPr>
      <t xml:space="preserve"> in </t>
    </r>
    <r>
      <rPr>
        <b/>
        <sz val="11"/>
        <color indexed="8"/>
        <rFont val="Calibri"/>
        <family val="2"/>
      </rPr>
      <t>Amerikanischen Dollar</t>
    </r>
    <r>
      <rPr>
        <sz val="11"/>
        <color theme="1"/>
        <rFont val="Calibri"/>
        <family val="2"/>
        <scheme val="minor"/>
      </rPr>
      <t>, Stand am Monatsende</t>
    </r>
  </si>
  <si>
    <r>
      <t>Buchforderungen an sonstige Unternehmen mit Sitz in anderen Mitgliedsländern der Europäischen Währungsunion (</t>
    </r>
    <r>
      <rPr>
        <b/>
        <sz val="11"/>
        <color theme="1"/>
        <rFont val="Calibri"/>
        <family val="2"/>
        <scheme val="minor"/>
      </rPr>
      <t>EWU</t>
    </r>
    <r>
      <rPr>
        <sz val="11"/>
        <color theme="1"/>
        <rFont val="Calibri"/>
        <family val="2"/>
        <scheme val="minor"/>
      </rPr>
      <t>) in</t>
    </r>
    <r>
      <rPr>
        <b/>
        <sz val="11"/>
        <color indexed="8"/>
        <rFont val="Calibri"/>
        <family val="2"/>
      </rPr>
      <t xml:space="preserve"> Britischen Pfund</t>
    </r>
    <r>
      <rPr>
        <sz val="11"/>
        <color theme="1"/>
        <rFont val="Calibri"/>
        <family val="2"/>
        <scheme val="minor"/>
      </rPr>
      <t>, Stand am Monatsende</t>
    </r>
  </si>
  <si>
    <r>
      <t xml:space="preserve">Buchforderungen an sonstige Unternehmen mit Sitz im </t>
    </r>
    <r>
      <rPr>
        <b/>
        <sz val="11"/>
        <color theme="1"/>
        <rFont val="Calibri"/>
        <family val="2"/>
        <scheme val="minor"/>
      </rPr>
      <t>Inland</t>
    </r>
    <r>
      <rPr>
        <sz val="11"/>
        <color theme="1"/>
        <rFont val="Calibri"/>
        <family val="2"/>
        <scheme val="minor"/>
      </rPr>
      <t xml:space="preserve"> in </t>
    </r>
    <r>
      <rPr>
        <b/>
        <sz val="11"/>
        <color indexed="8"/>
        <rFont val="Calibri"/>
        <family val="2"/>
      </rPr>
      <t>Britischen Pfund</t>
    </r>
    <r>
      <rPr>
        <sz val="11"/>
        <color theme="1"/>
        <rFont val="Calibri"/>
        <family val="2"/>
        <scheme val="minor"/>
      </rPr>
      <t>, Stand am Monatsende</t>
    </r>
  </si>
  <si>
    <r>
      <t>Buchforderungen an sonstige Unternehmen mit Sitz in anderen Mitgliedsländern der Europäischen Währungsunion (</t>
    </r>
    <r>
      <rPr>
        <b/>
        <sz val="11"/>
        <color theme="1"/>
        <rFont val="Calibri"/>
        <family val="2"/>
        <scheme val="minor"/>
      </rPr>
      <t>EWU</t>
    </r>
    <r>
      <rPr>
        <sz val="11"/>
        <color theme="1"/>
        <rFont val="Calibri"/>
        <family val="2"/>
        <scheme val="minor"/>
      </rPr>
      <t xml:space="preserve">) in </t>
    </r>
    <r>
      <rPr>
        <b/>
        <sz val="11"/>
        <color indexed="8"/>
        <rFont val="Calibri"/>
        <family val="2"/>
      </rPr>
      <t>Japanischen Yen</t>
    </r>
    <r>
      <rPr>
        <sz val="11"/>
        <color indexed="8"/>
        <rFont val="Calibri"/>
        <family val="2"/>
      </rPr>
      <t>, Stand am Monatsende</t>
    </r>
  </si>
  <si>
    <r>
      <t xml:space="preserve">Buchforderungen an sonstige Unternehmen mit Sitz im </t>
    </r>
    <r>
      <rPr>
        <b/>
        <sz val="11"/>
        <color theme="1"/>
        <rFont val="Calibri"/>
        <family val="2"/>
        <scheme val="minor"/>
      </rPr>
      <t>Inland</t>
    </r>
    <r>
      <rPr>
        <sz val="11"/>
        <color theme="1"/>
        <rFont val="Calibri"/>
        <family val="2"/>
        <scheme val="minor"/>
      </rPr>
      <t xml:space="preserve"> in </t>
    </r>
    <r>
      <rPr>
        <b/>
        <sz val="11"/>
        <color indexed="8"/>
        <rFont val="Calibri"/>
        <family val="2"/>
      </rPr>
      <t>Japanischen Yen</t>
    </r>
    <r>
      <rPr>
        <sz val="11"/>
        <color indexed="8"/>
        <rFont val="Calibri"/>
        <family val="2"/>
      </rPr>
      <t>, Stand am Monatsende</t>
    </r>
  </si>
  <si>
    <r>
      <t>Buchforderungen an sonstige Unternehmen mit Sitz in anderen Mitgliedsländern der Europäischen Währungsunion (</t>
    </r>
    <r>
      <rPr>
        <b/>
        <sz val="11"/>
        <color theme="1"/>
        <rFont val="Calibri"/>
        <family val="2"/>
        <scheme val="minor"/>
      </rPr>
      <t>EWU</t>
    </r>
    <r>
      <rPr>
        <sz val="11"/>
        <color theme="1"/>
        <rFont val="Calibri"/>
        <family val="2"/>
        <scheme val="minor"/>
      </rPr>
      <t xml:space="preserve">) in </t>
    </r>
    <r>
      <rPr>
        <b/>
        <sz val="11"/>
        <color indexed="8"/>
        <rFont val="Calibri"/>
        <family val="2"/>
      </rPr>
      <t>Schwedischen Kronen</t>
    </r>
    <r>
      <rPr>
        <sz val="11"/>
        <color indexed="8"/>
        <rFont val="Calibri"/>
        <family val="2"/>
      </rPr>
      <t>, Stand am Monatsende</t>
    </r>
  </si>
  <si>
    <r>
      <t>Buchforderungen an sonstige Unternehmen mit Sitz im</t>
    </r>
    <r>
      <rPr>
        <b/>
        <sz val="11"/>
        <color theme="1"/>
        <rFont val="Calibri"/>
        <family val="2"/>
        <scheme val="minor"/>
      </rPr>
      <t xml:space="preserve"> Inland </t>
    </r>
    <r>
      <rPr>
        <sz val="11"/>
        <color theme="1"/>
        <rFont val="Calibri"/>
        <family val="2"/>
        <scheme val="minor"/>
      </rPr>
      <t xml:space="preserve">in </t>
    </r>
    <r>
      <rPr>
        <b/>
        <sz val="11"/>
        <color indexed="8"/>
        <rFont val="Calibri"/>
        <family val="2"/>
      </rPr>
      <t>Schwedischen Kronen</t>
    </r>
    <r>
      <rPr>
        <sz val="11"/>
        <color indexed="8"/>
        <rFont val="Calibri"/>
        <family val="2"/>
      </rPr>
      <t>, Stand am Monatsende</t>
    </r>
  </si>
  <si>
    <r>
      <t>Buchforderungen an sonstige Unternehmen mit Sitz in anderen Mitgliedsländern der Europäischen Währungsunion (</t>
    </r>
    <r>
      <rPr>
        <b/>
        <sz val="11"/>
        <color theme="1"/>
        <rFont val="Calibri"/>
        <family val="2"/>
        <scheme val="minor"/>
      </rPr>
      <t>EWU</t>
    </r>
    <r>
      <rPr>
        <sz val="11"/>
        <color theme="1"/>
        <rFont val="Calibri"/>
        <family val="2"/>
        <scheme val="minor"/>
      </rPr>
      <t xml:space="preserve">) in </t>
    </r>
    <r>
      <rPr>
        <b/>
        <sz val="11"/>
        <color indexed="8"/>
        <rFont val="Calibri"/>
        <family val="2"/>
      </rPr>
      <t>Dänischen Kronen</t>
    </r>
    <r>
      <rPr>
        <sz val="11"/>
        <color indexed="8"/>
        <rFont val="Calibri"/>
        <family val="2"/>
      </rPr>
      <t>, Stand am Monatsende</t>
    </r>
  </si>
  <si>
    <r>
      <t>Buchforderungen an sonstige Unternehmen mit Sitz im</t>
    </r>
    <r>
      <rPr>
        <b/>
        <sz val="11"/>
        <color theme="1"/>
        <rFont val="Calibri"/>
        <family val="2"/>
        <scheme val="minor"/>
      </rPr>
      <t xml:space="preserve"> Inland</t>
    </r>
    <r>
      <rPr>
        <sz val="11"/>
        <color theme="1"/>
        <rFont val="Calibri"/>
        <family val="2"/>
        <scheme val="minor"/>
      </rPr>
      <t xml:space="preserve"> in </t>
    </r>
    <r>
      <rPr>
        <b/>
        <sz val="11"/>
        <color indexed="8"/>
        <rFont val="Calibri"/>
        <family val="2"/>
      </rPr>
      <t>Dänischen Kronen</t>
    </r>
    <r>
      <rPr>
        <sz val="11"/>
        <color indexed="8"/>
        <rFont val="Calibri"/>
        <family val="2"/>
      </rPr>
      <t>, Stand am Monatsende</t>
    </r>
  </si>
  <si>
    <r>
      <t>Buchforderungen an private Haushalte (einschließlich Organisationen ohne Erwerbszweck) mit Sitz in anderen Mitgliedsländern der Europäischen Währungsunion (</t>
    </r>
    <r>
      <rPr>
        <b/>
        <sz val="11"/>
        <color theme="1"/>
        <rFont val="Calibri"/>
        <family val="2"/>
        <scheme val="minor"/>
      </rPr>
      <t>EWU</t>
    </r>
    <r>
      <rPr>
        <sz val="11"/>
        <color theme="1"/>
        <rFont val="Calibri"/>
        <family val="2"/>
        <scheme val="minor"/>
      </rPr>
      <t xml:space="preserve">) in </t>
    </r>
    <r>
      <rPr>
        <b/>
        <sz val="11"/>
        <color indexed="8"/>
        <rFont val="Calibri"/>
        <family val="2"/>
      </rPr>
      <t>Schweizer Franken</t>
    </r>
    <r>
      <rPr>
        <sz val="11"/>
        <color indexed="8"/>
        <rFont val="Calibri"/>
        <family val="2"/>
      </rPr>
      <t>, Stand am Monatsende</t>
    </r>
  </si>
  <si>
    <r>
      <t xml:space="preserve">Buchforderungen an private Haushalte (einschließlich Organisationen ohne Erwerbszweck) mit Sitz im </t>
    </r>
    <r>
      <rPr>
        <b/>
        <sz val="11"/>
        <color theme="1"/>
        <rFont val="Calibri"/>
        <family val="2"/>
        <scheme val="minor"/>
      </rPr>
      <t>Inland</t>
    </r>
    <r>
      <rPr>
        <sz val="11"/>
        <color theme="1"/>
        <rFont val="Calibri"/>
        <family val="2"/>
        <scheme val="minor"/>
      </rPr>
      <t xml:space="preserve"> in </t>
    </r>
    <r>
      <rPr>
        <b/>
        <sz val="11"/>
        <color indexed="8"/>
        <rFont val="Calibri"/>
        <family val="2"/>
      </rPr>
      <t>Schweizer Franken</t>
    </r>
    <r>
      <rPr>
        <sz val="11"/>
        <color indexed="8"/>
        <rFont val="Calibri"/>
        <family val="2"/>
      </rPr>
      <t>, Stand am Monatsende</t>
    </r>
  </si>
  <si>
    <r>
      <t>Buchforderungen an private Haushalte (einschließlich Organisationen ohne Erwerbszweck) mit Sitz in anderen Mitgliedsländern der Europäischen Währungsunion (</t>
    </r>
    <r>
      <rPr>
        <b/>
        <sz val="11"/>
        <color theme="1"/>
        <rFont val="Calibri"/>
        <family val="2"/>
        <scheme val="minor"/>
      </rPr>
      <t>EWU</t>
    </r>
    <r>
      <rPr>
        <sz val="11"/>
        <color theme="1"/>
        <rFont val="Calibri"/>
        <family val="2"/>
        <scheme val="minor"/>
      </rPr>
      <t xml:space="preserve">) in </t>
    </r>
    <r>
      <rPr>
        <b/>
        <sz val="11"/>
        <color indexed="8"/>
        <rFont val="Calibri"/>
        <family val="2"/>
      </rPr>
      <t>Amerikanischen Dollar</t>
    </r>
    <r>
      <rPr>
        <sz val="11"/>
        <color indexed="8"/>
        <rFont val="Calibri"/>
        <family val="2"/>
      </rPr>
      <t>, Stand am Monatsende</t>
    </r>
  </si>
  <si>
    <r>
      <t xml:space="preserve">Buchforderungen an private Haushalte (einschließlich Organisationen ohne Erwerbszweck) mit Sitz im </t>
    </r>
    <r>
      <rPr>
        <b/>
        <sz val="11"/>
        <color theme="1"/>
        <rFont val="Calibri"/>
        <family val="2"/>
        <scheme val="minor"/>
      </rPr>
      <t>Inland</t>
    </r>
    <r>
      <rPr>
        <sz val="11"/>
        <color theme="1"/>
        <rFont val="Calibri"/>
        <family val="2"/>
        <scheme val="minor"/>
      </rPr>
      <t xml:space="preserve"> in </t>
    </r>
    <r>
      <rPr>
        <b/>
        <sz val="11"/>
        <color indexed="8"/>
        <rFont val="Calibri"/>
        <family val="2"/>
      </rPr>
      <t>Amerikanischen Dollar</t>
    </r>
    <r>
      <rPr>
        <sz val="11"/>
        <color indexed="8"/>
        <rFont val="Calibri"/>
        <family val="2"/>
      </rPr>
      <t>, Stand am Monatsende</t>
    </r>
  </si>
  <si>
    <r>
      <t>Buchforderungen an private Haushalte (einschließlich Organisationen ohne Erwerbszweck) mit Sitz in anderen Mitgliedsländern der Europäischen Währungsunion (</t>
    </r>
    <r>
      <rPr>
        <b/>
        <sz val="11"/>
        <color theme="1"/>
        <rFont val="Calibri"/>
        <family val="2"/>
        <scheme val="minor"/>
      </rPr>
      <t>EWU</t>
    </r>
    <r>
      <rPr>
        <sz val="11"/>
        <color theme="1"/>
        <rFont val="Calibri"/>
        <family val="2"/>
        <scheme val="minor"/>
      </rPr>
      <t>) in</t>
    </r>
    <r>
      <rPr>
        <b/>
        <sz val="11"/>
        <color indexed="8"/>
        <rFont val="Calibri"/>
        <family val="2"/>
      </rPr>
      <t xml:space="preserve"> Britischen Pfund</t>
    </r>
    <r>
      <rPr>
        <sz val="11"/>
        <color indexed="8"/>
        <rFont val="Calibri"/>
        <family val="2"/>
      </rPr>
      <t>, Stand am Monatsende</t>
    </r>
  </si>
  <si>
    <r>
      <t xml:space="preserve">Buchforderungen an private Haushalte (einschließlich Organisationen ohne Erwerbszweck) mit Sitz im </t>
    </r>
    <r>
      <rPr>
        <b/>
        <sz val="11"/>
        <color theme="1"/>
        <rFont val="Calibri"/>
        <family val="2"/>
        <scheme val="minor"/>
      </rPr>
      <t>Inland</t>
    </r>
    <r>
      <rPr>
        <sz val="11"/>
        <color theme="1"/>
        <rFont val="Calibri"/>
        <family val="2"/>
        <scheme val="minor"/>
      </rPr>
      <t xml:space="preserve"> in </t>
    </r>
    <r>
      <rPr>
        <b/>
        <sz val="11"/>
        <color indexed="8"/>
        <rFont val="Calibri"/>
        <family val="2"/>
      </rPr>
      <t>Britischen Pfund</t>
    </r>
    <r>
      <rPr>
        <sz val="11"/>
        <color indexed="8"/>
        <rFont val="Calibri"/>
        <family val="2"/>
      </rPr>
      <t>, Stand am Monatsende</t>
    </r>
  </si>
  <si>
    <r>
      <t>Buchforderungen an private Haushalte (einschließlich Organisationen ohne Erwerbszweck) mit Sitz in anderen Mitgliedsländern der Europäischen Währungsunion (</t>
    </r>
    <r>
      <rPr>
        <b/>
        <sz val="11"/>
        <color theme="1"/>
        <rFont val="Calibri"/>
        <family val="2"/>
        <scheme val="minor"/>
      </rPr>
      <t>EWU</t>
    </r>
    <r>
      <rPr>
        <sz val="11"/>
        <color theme="1"/>
        <rFont val="Calibri"/>
        <family val="2"/>
        <scheme val="minor"/>
      </rPr>
      <t xml:space="preserve">) in </t>
    </r>
    <r>
      <rPr>
        <b/>
        <sz val="11"/>
        <color indexed="8"/>
        <rFont val="Calibri"/>
        <family val="2"/>
      </rPr>
      <t>Japanischen Yen</t>
    </r>
    <r>
      <rPr>
        <sz val="11"/>
        <color indexed="8"/>
        <rFont val="Calibri"/>
        <family val="2"/>
      </rPr>
      <t>, Stand am Monatsende</t>
    </r>
  </si>
  <si>
    <r>
      <t xml:space="preserve">Buchforderungen an private Haushalte (einschließlich Organisationen ohne Erwerbszweck) mit Sitz im </t>
    </r>
    <r>
      <rPr>
        <b/>
        <sz val="11"/>
        <color theme="1"/>
        <rFont val="Calibri"/>
        <family val="2"/>
        <scheme val="minor"/>
      </rPr>
      <t>Inland</t>
    </r>
    <r>
      <rPr>
        <sz val="11"/>
        <color theme="1"/>
        <rFont val="Calibri"/>
        <family val="2"/>
        <scheme val="minor"/>
      </rPr>
      <t xml:space="preserve"> in </t>
    </r>
    <r>
      <rPr>
        <b/>
        <sz val="11"/>
        <color indexed="8"/>
        <rFont val="Calibri"/>
        <family val="2"/>
      </rPr>
      <t>Japanischen Yen</t>
    </r>
    <r>
      <rPr>
        <sz val="11"/>
        <color indexed="8"/>
        <rFont val="Calibri"/>
        <family val="2"/>
      </rPr>
      <t>, Stand am Monatsende</t>
    </r>
  </si>
  <si>
    <r>
      <t>Buchforderungen an private Haushalte (einschließlich Organisationen ohne Erwerbszweck) mit Sitz in anderen Mitgliedsländern der Europäischen Währungsunion (</t>
    </r>
    <r>
      <rPr>
        <b/>
        <sz val="11"/>
        <color theme="1"/>
        <rFont val="Calibri"/>
        <family val="2"/>
        <scheme val="minor"/>
      </rPr>
      <t>EWU</t>
    </r>
    <r>
      <rPr>
        <sz val="11"/>
        <color theme="1"/>
        <rFont val="Calibri"/>
        <family val="2"/>
        <scheme val="minor"/>
      </rPr>
      <t>) in</t>
    </r>
    <r>
      <rPr>
        <b/>
        <sz val="11"/>
        <color indexed="8"/>
        <rFont val="Calibri"/>
        <family val="2"/>
      </rPr>
      <t xml:space="preserve"> Schwedischen Kronen</t>
    </r>
    <r>
      <rPr>
        <sz val="11"/>
        <color indexed="8"/>
        <rFont val="Calibri"/>
        <family val="2"/>
      </rPr>
      <t>, Stand am Monatsende</t>
    </r>
  </si>
  <si>
    <r>
      <t xml:space="preserve">Buchforderungen an private Haushalte (einschließlich Organisationen ohne Erwerbszweck) mit Sitz im </t>
    </r>
    <r>
      <rPr>
        <b/>
        <sz val="11"/>
        <color theme="1"/>
        <rFont val="Calibri"/>
        <family val="2"/>
        <scheme val="minor"/>
      </rPr>
      <t>Inland</t>
    </r>
    <r>
      <rPr>
        <sz val="11"/>
        <color theme="1"/>
        <rFont val="Calibri"/>
        <family val="2"/>
        <scheme val="minor"/>
      </rPr>
      <t xml:space="preserve"> in</t>
    </r>
    <r>
      <rPr>
        <b/>
        <sz val="11"/>
        <color indexed="8"/>
        <rFont val="Calibri"/>
        <family val="2"/>
      </rPr>
      <t xml:space="preserve"> Schwedischen Kronen</t>
    </r>
    <r>
      <rPr>
        <sz val="11"/>
        <color indexed="8"/>
        <rFont val="Calibri"/>
        <family val="2"/>
      </rPr>
      <t>, Stand am Monatsende</t>
    </r>
  </si>
  <si>
    <r>
      <t>Buchforderungen an private Haushalte (einschließlich Organisationen ohne Erwerbszweck) mit Sitz in anderen Mitgliedsländern der Europäischen Währungsunion (</t>
    </r>
    <r>
      <rPr>
        <b/>
        <sz val="11"/>
        <color theme="1"/>
        <rFont val="Calibri"/>
        <family val="2"/>
        <scheme val="minor"/>
      </rPr>
      <t>EWU</t>
    </r>
    <r>
      <rPr>
        <sz val="11"/>
        <color theme="1"/>
        <rFont val="Calibri"/>
        <family val="2"/>
        <scheme val="minor"/>
      </rPr>
      <t xml:space="preserve">) in </t>
    </r>
    <r>
      <rPr>
        <b/>
        <sz val="11"/>
        <color indexed="8"/>
        <rFont val="Calibri"/>
        <family val="2"/>
      </rPr>
      <t>Dänischen Kronen,</t>
    </r>
    <r>
      <rPr>
        <sz val="11"/>
        <color indexed="8"/>
        <rFont val="Calibri"/>
        <family val="2"/>
      </rPr>
      <t xml:space="preserve"> Stand am Monatsende</t>
    </r>
  </si>
  <si>
    <r>
      <t xml:space="preserve">Buchforderungen an private Haushalte (einschließlich Organisationen ohne Erwerbszweck) mit Sitz im </t>
    </r>
    <r>
      <rPr>
        <b/>
        <sz val="11"/>
        <color theme="1"/>
        <rFont val="Calibri"/>
        <family val="2"/>
        <scheme val="minor"/>
      </rPr>
      <t>Inland</t>
    </r>
    <r>
      <rPr>
        <sz val="11"/>
        <color theme="1"/>
        <rFont val="Calibri"/>
        <family val="2"/>
        <scheme val="minor"/>
      </rPr>
      <t xml:space="preserve"> in </t>
    </r>
    <r>
      <rPr>
        <b/>
        <sz val="11"/>
        <color indexed="8"/>
        <rFont val="Calibri"/>
        <family val="2"/>
      </rPr>
      <t>Dänischen Kronen</t>
    </r>
    <r>
      <rPr>
        <sz val="11"/>
        <color indexed="8"/>
        <rFont val="Calibri"/>
        <family val="2"/>
      </rPr>
      <t>, Stand am Monatsende</t>
    </r>
  </si>
  <si>
    <r>
      <t xml:space="preserve">FW516 - Buchforderungen bis 1 Jahr einschl. an inländische </t>
    </r>
    <r>
      <rPr>
        <b/>
        <sz val="11"/>
        <color theme="1"/>
        <rFont val="Calibri"/>
        <family val="2"/>
        <scheme val="minor"/>
      </rPr>
      <t>sonstige Unternehmen</t>
    </r>
  </si>
  <si>
    <r>
      <t xml:space="preserve">FW517 - Buchforderungen von über 1 bis 5 Jahre einschl. an inländische </t>
    </r>
    <r>
      <rPr>
        <b/>
        <sz val="11"/>
        <color theme="1"/>
        <rFont val="Calibri"/>
        <family val="2"/>
        <scheme val="minor"/>
      </rPr>
      <t>sonstige Unternehmen</t>
    </r>
  </si>
  <si>
    <r>
      <t xml:space="preserve">FW518 - Buchforderungen von über 5 Jahren an inländische </t>
    </r>
    <r>
      <rPr>
        <b/>
        <sz val="11"/>
        <color theme="1"/>
        <rFont val="Calibri"/>
        <family val="2"/>
        <scheme val="minor"/>
      </rPr>
      <t>sonstige Unternehmen</t>
    </r>
  </si>
  <si>
    <r>
      <rPr>
        <b/>
        <sz val="11"/>
        <color theme="1"/>
        <rFont val="Calibri"/>
        <family val="2"/>
        <scheme val="minor"/>
      </rPr>
      <t>109</t>
    </r>
    <r>
      <rPr>
        <sz val="11"/>
        <color theme="1"/>
        <rFont val="Calibri"/>
        <family val="2"/>
        <scheme val="minor"/>
      </rPr>
      <t xml:space="preserve"> - täglich fällige und befristete Forderungen bis zu 1 Jahr einschl. an ausländische </t>
    </r>
    <r>
      <rPr>
        <b/>
        <sz val="11"/>
        <color indexed="8"/>
        <rFont val="Calibri"/>
        <family val="2"/>
      </rPr>
      <t>sonstige Unternehmen</t>
    </r>
  </si>
  <si>
    <r>
      <rPr>
        <b/>
        <sz val="11"/>
        <color theme="1"/>
        <rFont val="Calibri"/>
        <family val="2"/>
        <scheme val="minor"/>
      </rPr>
      <t>110</t>
    </r>
    <r>
      <rPr>
        <sz val="11"/>
        <color theme="1"/>
        <rFont val="Calibri"/>
        <family val="2"/>
        <scheme val="minor"/>
      </rPr>
      <t xml:space="preserve"> - befristete Forderungen von mehr als 1 Jahr an ausländische </t>
    </r>
    <r>
      <rPr>
        <b/>
        <sz val="11"/>
        <color indexed="8"/>
        <rFont val="Calibri"/>
        <family val="2"/>
      </rPr>
      <t>sonstige Unternehmen</t>
    </r>
  </si>
  <si>
    <r>
      <rPr>
        <b/>
        <sz val="11"/>
        <color theme="1"/>
        <rFont val="Calibri"/>
        <family val="2"/>
        <scheme val="minor"/>
      </rPr>
      <t>FW516</t>
    </r>
    <r>
      <rPr>
        <sz val="11"/>
        <color theme="1"/>
        <rFont val="Calibri"/>
        <family val="2"/>
        <scheme val="minor"/>
      </rPr>
      <t xml:space="preserve"> - Buchforderungen bis 1 Jahr einschl. an inländische </t>
    </r>
    <r>
      <rPr>
        <b/>
        <sz val="11"/>
        <color theme="1"/>
        <rFont val="Calibri"/>
        <family val="2"/>
        <scheme val="minor"/>
      </rPr>
      <t>sonstige Unternehmen</t>
    </r>
  </si>
  <si>
    <r>
      <rPr>
        <b/>
        <sz val="11"/>
        <color theme="1"/>
        <rFont val="Calibri"/>
        <family val="2"/>
        <scheme val="minor"/>
      </rPr>
      <t>FW517</t>
    </r>
    <r>
      <rPr>
        <sz val="11"/>
        <color theme="1"/>
        <rFont val="Calibri"/>
        <family val="2"/>
        <scheme val="minor"/>
      </rPr>
      <t xml:space="preserve"> - Buchforderungen von über 1 bis 5 Jahre einschl. an inländische </t>
    </r>
    <r>
      <rPr>
        <b/>
        <sz val="11"/>
        <color theme="1"/>
        <rFont val="Calibri"/>
        <family val="2"/>
        <scheme val="minor"/>
      </rPr>
      <t>sonstige Unternehmen</t>
    </r>
  </si>
  <si>
    <r>
      <rPr>
        <b/>
        <sz val="11"/>
        <color theme="1"/>
        <rFont val="Calibri"/>
        <family val="2"/>
        <scheme val="minor"/>
      </rPr>
      <t xml:space="preserve">FW518 </t>
    </r>
    <r>
      <rPr>
        <sz val="11"/>
        <color theme="1"/>
        <rFont val="Calibri"/>
        <family val="2"/>
        <scheme val="minor"/>
      </rPr>
      <t xml:space="preserve">- Buchforderungen von über 5 Jahren an inländische </t>
    </r>
    <r>
      <rPr>
        <b/>
        <sz val="11"/>
        <color theme="1"/>
        <rFont val="Calibri"/>
        <family val="2"/>
        <scheme val="minor"/>
      </rPr>
      <t>sonstige Unternehmen</t>
    </r>
  </si>
  <si>
    <r>
      <rPr>
        <b/>
        <sz val="11"/>
        <color theme="1"/>
        <rFont val="Calibri"/>
        <family val="2"/>
        <scheme val="minor"/>
      </rPr>
      <t>110</t>
    </r>
    <r>
      <rPr>
        <sz val="11"/>
        <color theme="1"/>
        <rFont val="Calibri"/>
        <family val="2"/>
        <scheme val="minor"/>
      </rPr>
      <t xml:space="preserve"> - befristete Forderungen von mehr als 1 Jahr an ausländische</t>
    </r>
    <r>
      <rPr>
        <b/>
        <sz val="11"/>
        <color theme="1"/>
        <rFont val="Calibri"/>
        <family val="2"/>
        <scheme val="minor"/>
      </rPr>
      <t xml:space="preserve"> </t>
    </r>
    <r>
      <rPr>
        <b/>
        <sz val="11"/>
        <color indexed="8"/>
        <rFont val="Calibri"/>
        <family val="2"/>
      </rPr>
      <t>sonstige Unternehmen</t>
    </r>
  </si>
  <si>
    <r>
      <rPr>
        <b/>
        <sz val="11"/>
        <color theme="1"/>
        <rFont val="Calibri"/>
        <family val="2"/>
        <scheme val="minor"/>
      </rPr>
      <t>FW516</t>
    </r>
    <r>
      <rPr>
        <sz val="11"/>
        <color theme="1"/>
        <rFont val="Calibri"/>
        <family val="2"/>
        <scheme val="minor"/>
      </rPr>
      <t xml:space="preserve"> - Buchforderungen bis 1 Jahr einschl. an inländische</t>
    </r>
    <r>
      <rPr>
        <b/>
        <sz val="11"/>
        <color theme="1"/>
        <rFont val="Calibri"/>
        <family val="2"/>
        <scheme val="minor"/>
      </rPr>
      <t xml:space="preserve"> sonstige Unternehmen</t>
    </r>
  </si>
  <si>
    <r>
      <rPr>
        <b/>
        <sz val="11"/>
        <color theme="1"/>
        <rFont val="Calibri"/>
        <family val="2"/>
        <scheme val="minor"/>
      </rPr>
      <t>FW517</t>
    </r>
    <r>
      <rPr>
        <sz val="11"/>
        <color theme="1"/>
        <rFont val="Calibri"/>
        <family val="2"/>
        <scheme val="minor"/>
      </rPr>
      <t xml:space="preserve"> - Buchforderungen von über 1 bis 5 Jahre einschl. an inländische </t>
    </r>
    <r>
      <rPr>
        <b/>
        <sz val="11"/>
        <color theme="1"/>
        <rFont val="Calibri"/>
        <family val="2"/>
        <scheme val="minor"/>
      </rPr>
      <t>sonstige Unternehmen</t>
    </r>
  </si>
  <si>
    <r>
      <rPr>
        <b/>
        <sz val="11"/>
        <color theme="1"/>
        <rFont val="Calibri"/>
        <family val="2"/>
        <scheme val="minor"/>
      </rPr>
      <t>FW518</t>
    </r>
    <r>
      <rPr>
        <sz val="11"/>
        <color theme="1"/>
        <rFont val="Calibri"/>
        <family val="2"/>
        <scheme val="minor"/>
      </rPr>
      <t xml:space="preserve"> - Buchforderungen von über 5 Jahren an inländische </t>
    </r>
    <r>
      <rPr>
        <b/>
        <sz val="11"/>
        <color theme="1"/>
        <rFont val="Calibri"/>
        <family val="2"/>
        <scheme val="minor"/>
      </rPr>
      <t>sonstige Unternehmen</t>
    </r>
  </si>
  <si>
    <r>
      <rPr>
        <b/>
        <sz val="11"/>
        <color theme="1"/>
        <rFont val="Calibri"/>
        <family val="2"/>
        <scheme val="minor"/>
      </rPr>
      <t>FW516</t>
    </r>
    <r>
      <rPr>
        <sz val="11"/>
        <color theme="1"/>
        <rFont val="Calibri"/>
        <family val="2"/>
        <scheme val="minor"/>
      </rPr>
      <t xml:space="preserve"> - Buchforderungen bis 1 Jahr einschl. an inländische </t>
    </r>
    <r>
      <rPr>
        <b/>
        <sz val="11"/>
        <color theme="1"/>
        <rFont val="Calibri"/>
        <family val="2"/>
        <scheme val="minor"/>
      </rPr>
      <t>sonstige Unternehmen</t>
    </r>
  </si>
  <si>
    <r>
      <rPr>
        <b/>
        <sz val="11"/>
        <color theme="1"/>
        <rFont val="Calibri"/>
        <family val="2"/>
        <scheme val="minor"/>
      </rPr>
      <t>FW517</t>
    </r>
    <r>
      <rPr>
        <sz val="11"/>
        <color theme="1"/>
        <rFont val="Calibri"/>
        <family val="2"/>
        <scheme val="minor"/>
      </rPr>
      <t xml:space="preserve"> - Buchforderungen von über 1 bis 5 Jahre einschl. an inländische</t>
    </r>
    <r>
      <rPr>
        <b/>
        <sz val="11"/>
        <color theme="1"/>
        <rFont val="Calibri"/>
        <family val="2"/>
        <scheme val="minor"/>
      </rPr>
      <t xml:space="preserve"> sonstige Unternehmen</t>
    </r>
  </si>
  <si>
    <r>
      <rPr>
        <b/>
        <sz val="11"/>
        <color theme="1"/>
        <rFont val="Calibri"/>
        <family val="2"/>
        <scheme val="minor"/>
      </rPr>
      <t>FW518</t>
    </r>
    <r>
      <rPr>
        <sz val="11"/>
        <color theme="1"/>
        <rFont val="Calibri"/>
        <family val="2"/>
        <scheme val="minor"/>
      </rPr>
      <t xml:space="preserve"> - Buchforderungen von über 5 Jahren an inländische</t>
    </r>
    <r>
      <rPr>
        <b/>
        <sz val="11"/>
        <color theme="1"/>
        <rFont val="Calibri"/>
        <family val="2"/>
        <scheme val="minor"/>
      </rPr>
      <t xml:space="preserve"> sonstige Unternehmen</t>
    </r>
  </si>
  <si>
    <r>
      <rPr>
        <b/>
        <sz val="11"/>
        <color theme="1"/>
        <rFont val="Calibri"/>
        <family val="2"/>
        <scheme val="minor"/>
      </rPr>
      <t xml:space="preserve">FW517 </t>
    </r>
    <r>
      <rPr>
        <sz val="11"/>
        <color theme="1"/>
        <rFont val="Calibri"/>
        <family val="2"/>
        <scheme val="minor"/>
      </rPr>
      <t>- Buchforderungen von über 1 bis 5 Jahre einschl. an inländische</t>
    </r>
    <r>
      <rPr>
        <b/>
        <sz val="11"/>
        <color theme="1"/>
        <rFont val="Calibri"/>
        <family val="2"/>
        <scheme val="minor"/>
      </rPr>
      <t xml:space="preserve"> sonstige Unternehmen</t>
    </r>
  </si>
  <si>
    <r>
      <rPr>
        <b/>
        <sz val="11"/>
        <color theme="1"/>
        <rFont val="Calibri"/>
        <family val="2"/>
        <scheme val="minor"/>
      </rPr>
      <t>112</t>
    </r>
    <r>
      <rPr>
        <sz val="11"/>
        <color theme="1"/>
        <rFont val="Calibri"/>
        <family val="2"/>
        <scheme val="minor"/>
      </rPr>
      <t xml:space="preserve"> - befristete Forderungen von mehr als 1 Jahr an ausländische</t>
    </r>
    <r>
      <rPr>
        <b/>
        <sz val="11"/>
        <color theme="1"/>
        <rFont val="Calibri"/>
        <family val="2"/>
        <scheme val="minor"/>
      </rPr>
      <t xml:space="preserve"> Privatpersonen</t>
    </r>
  </si>
  <si>
    <r>
      <rPr>
        <b/>
        <sz val="11"/>
        <color theme="1"/>
        <rFont val="Calibri"/>
        <family val="2"/>
        <scheme val="minor"/>
      </rPr>
      <t>113</t>
    </r>
    <r>
      <rPr>
        <sz val="11"/>
        <color theme="1"/>
        <rFont val="Calibri"/>
        <family val="2"/>
        <scheme val="minor"/>
      </rPr>
      <t xml:space="preserve"> - täglich fällige und befristete Forderungen bis zu 1 Jahr einschl. an ausländische </t>
    </r>
    <r>
      <rPr>
        <b/>
        <sz val="11"/>
        <color theme="1"/>
        <rFont val="Calibri"/>
        <family val="2"/>
        <scheme val="minor"/>
      </rPr>
      <t>Organisation ohne Erwerbszweck</t>
    </r>
  </si>
  <si>
    <r>
      <rPr>
        <b/>
        <sz val="11"/>
        <color theme="1"/>
        <rFont val="Calibri"/>
        <family val="2"/>
        <scheme val="minor"/>
      </rPr>
      <t>114</t>
    </r>
    <r>
      <rPr>
        <sz val="11"/>
        <color theme="1"/>
        <rFont val="Calibri"/>
        <family val="2"/>
        <scheme val="minor"/>
      </rPr>
      <t xml:space="preserve"> - befristete Forderungen von mehr als 1 Jahr an ausländische </t>
    </r>
    <r>
      <rPr>
        <b/>
        <sz val="11"/>
        <color theme="1"/>
        <rFont val="Calibri"/>
        <family val="2"/>
        <scheme val="minor"/>
      </rPr>
      <t>Organisationen ohne Erwerbszweck</t>
    </r>
  </si>
  <si>
    <r>
      <t xml:space="preserve">FW519 - Buchforderungen bis 1 Jahr einschl. an </t>
    </r>
    <r>
      <rPr>
        <b/>
        <sz val="11"/>
        <color theme="1"/>
        <rFont val="Calibri"/>
        <family val="2"/>
        <scheme val="minor"/>
      </rPr>
      <t>inländische Privatpersonen</t>
    </r>
  </si>
  <si>
    <r>
      <rPr>
        <b/>
        <sz val="11"/>
        <color theme="1"/>
        <rFont val="Calibri"/>
        <family val="2"/>
        <scheme val="minor"/>
      </rPr>
      <t>FW521</t>
    </r>
    <r>
      <rPr>
        <sz val="11"/>
        <color theme="1"/>
        <rFont val="Calibri"/>
        <family val="2"/>
        <scheme val="minor"/>
      </rPr>
      <t xml:space="preserve"> - Buchforderungen von über 1 bis 5 Jahre einschl. an</t>
    </r>
    <r>
      <rPr>
        <b/>
        <sz val="11"/>
        <color theme="1"/>
        <rFont val="Calibri"/>
        <family val="2"/>
        <scheme val="minor"/>
      </rPr>
      <t xml:space="preserve"> inländische Privatpersonen</t>
    </r>
  </si>
  <si>
    <r>
      <rPr>
        <b/>
        <sz val="11"/>
        <color theme="1"/>
        <rFont val="Calibri"/>
        <family val="2"/>
        <scheme val="minor"/>
      </rPr>
      <t>FW523</t>
    </r>
    <r>
      <rPr>
        <sz val="11"/>
        <color theme="1"/>
        <rFont val="Calibri"/>
        <family val="2"/>
        <scheme val="minor"/>
      </rPr>
      <t xml:space="preserve"> - Buchforderungen von über 5 Jahren an </t>
    </r>
    <r>
      <rPr>
        <b/>
        <sz val="11"/>
        <color theme="1"/>
        <rFont val="Calibri"/>
        <family val="2"/>
        <scheme val="minor"/>
      </rPr>
      <t>inländische Privatpersonen</t>
    </r>
  </si>
  <si>
    <r>
      <rPr>
        <b/>
        <sz val="11"/>
        <color theme="1"/>
        <rFont val="Calibri"/>
        <family val="2"/>
        <scheme val="minor"/>
      </rPr>
      <t>FW506</t>
    </r>
    <r>
      <rPr>
        <sz val="11"/>
        <color theme="1"/>
        <rFont val="Calibri"/>
        <family val="2"/>
        <scheme val="minor"/>
      </rPr>
      <t xml:space="preserve"> - Buchforderungen an inländische </t>
    </r>
    <r>
      <rPr>
        <b/>
        <sz val="11"/>
        <color theme="1"/>
        <rFont val="Calibri"/>
        <family val="2"/>
        <scheme val="minor"/>
      </rPr>
      <t>Organisationen ohne Erwerbszweck</t>
    </r>
  </si>
  <si>
    <r>
      <rPr>
        <b/>
        <sz val="11"/>
        <color indexed="10"/>
        <rFont val="Calibri"/>
        <family val="2"/>
      </rPr>
      <t>FW520</t>
    </r>
    <r>
      <rPr>
        <sz val="11"/>
        <color indexed="10"/>
        <rFont val="Calibri"/>
        <family val="2"/>
      </rPr>
      <t xml:space="preserve"> - Buchforderungen bis 1 Jahr einschl. an inländische Privatpersonen für den </t>
    </r>
    <r>
      <rPr>
        <b/>
        <sz val="11"/>
        <color indexed="10"/>
        <rFont val="Calibri"/>
        <family val="2"/>
      </rPr>
      <t>Wohnungsbau</t>
    </r>
  </si>
  <si>
    <r>
      <rPr>
        <b/>
        <sz val="11"/>
        <color indexed="10"/>
        <rFont val="Calibri"/>
        <family val="2"/>
      </rPr>
      <t>FW522</t>
    </r>
    <r>
      <rPr>
        <sz val="11"/>
        <color indexed="10"/>
        <rFont val="Calibri"/>
        <family val="2"/>
      </rPr>
      <t xml:space="preserve"> - Buchforderungen von über 1 bis 5 Jahre einschl. an inländische Privatpersonen für den </t>
    </r>
    <r>
      <rPr>
        <b/>
        <sz val="11"/>
        <color indexed="10"/>
        <rFont val="Calibri"/>
        <family val="2"/>
      </rPr>
      <t>Wohnungsbau</t>
    </r>
  </si>
  <si>
    <r>
      <rPr>
        <b/>
        <sz val="11"/>
        <color indexed="10"/>
        <rFont val="Calibri"/>
        <family val="2"/>
      </rPr>
      <t>FW524</t>
    </r>
    <r>
      <rPr>
        <sz val="11"/>
        <color indexed="10"/>
        <rFont val="Calibri"/>
        <family val="2"/>
      </rPr>
      <t xml:space="preserve"> - Buchforderungen von über 5 Jahren an inländische Privatpersonen für den </t>
    </r>
    <r>
      <rPr>
        <b/>
        <sz val="11"/>
        <color indexed="10"/>
        <rFont val="Calibri"/>
        <family val="2"/>
      </rPr>
      <t>Wohnungsbau</t>
    </r>
  </si>
  <si>
    <r>
      <rPr>
        <b/>
        <sz val="11"/>
        <color theme="1"/>
        <rFont val="Calibri"/>
        <family val="2"/>
        <scheme val="minor"/>
      </rPr>
      <t>112</t>
    </r>
    <r>
      <rPr>
        <sz val="11"/>
        <color theme="1"/>
        <rFont val="Calibri"/>
        <family val="2"/>
        <scheme val="minor"/>
      </rPr>
      <t xml:space="preserve"> - befristete Forderungen von mehr als 1 Jahr an ausländische </t>
    </r>
    <r>
      <rPr>
        <b/>
        <sz val="11"/>
        <color theme="1"/>
        <rFont val="Calibri"/>
        <family val="2"/>
        <scheme val="minor"/>
      </rPr>
      <t>Privatpersonen</t>
    </r>
  </si>
  <si>
    <r>
      <rPr>
        <b/>
        <sz val="11"/>
        <color theme="1"/>
        <rFont val="Calibri"/>
        <family val="2"/>
        <scheme val="minor"/>
      </rPr>
      <t xml:space="preserve">114 </t>
    </r>
    <r>
      <rPr>
        <sz val="11"/>
        <color theme="1"/>
        <rFont val="Calibri"/>
        <family val="2"/>
        <scheme val="minor"/>
      </rPr>
      <t>- befristete Forderungen von mehr als 1 Jahr an ausländische</t>
    </r>
    <r>
      <rPr>
        <b/>
        <sz val="11"/>
        <color theme="1"/>
        <rFont val="Calibri"/>
        <family val="2"/>
        <scheme val="minor"/>
      </rPr>
      <t xml:space="preserve"> Organisationen ohne Erwerbszweck</t>
    </r>
  </si>
  <si>
    <r>
      <rPr>
        <b/>
        <sz val="11"/>
        <color theme="1"/>
        <rFont val="Calibri"/>
        <family val="2"/>
        <scheme val="minor"/>
      </rPr>
      <t xml:space="preserve">FW506 </t>
    </r>
    <r>
      <rPr>
        <sz val="11"/>
        <color theme="1"/>
        <rFont val="Calibri"/>
        <family val="2"/>
        <scheme val="minor"/>
      </rPr>
      <t>- Buchforderungen an inländische</t>
    </r>
    <r>
      <rPr>
        <b/>
        <sz val="11"/>
        <color theme="1"/>
        <rFont val="Calibri"/>
        <family val="2"/>
        <scheme val="minor"/>
      </rPr>
      <t xml:space="preserve"> Organisationen ohne Erwerbszweck</t>
    </r>
  </si>
  <si>
    <r>
      <rPr>
        <b/>
        <sz val="11"/>
        <color theme="1"/>
        <rFont val="Calibri"/>
        <family val="2"/>
        <scheme val="minor"/>
      </rPr>
      <t>FW519</t>
    </r>
    <r>
      <rPr>
        <sz val="11"/>
        <color theme="1"/>
        <rFont val="Calibri"/>
        <family val="2"/>
        <scheme val="minor"/>
      </rPr>
      <t xml:space="preserve"> - Buchforderungen bis 1 Jahr einschl. an</t>
    </r>
    <r>
      <rPr>
        <b/>
        <sz val="11"/>
        <color theme="1"/>
        <rFont val="Calibri"/>
        <family val="2"/>
        <scheme val="minor"/>
      </rPr>
      <t xml:space="preserve"> inländische Privatpersonen</t>
    </r>
  </si>
  <si>
    <r>
      <rPr>
        <b/>
        <sz val="11"/>
        <color theme="1"/>
        <rFont val="Calibri"/>
        <family val="2"/>
        <scheme val="minor"/>
      </rPr>
      <t>FW521</t>
    </r>
    <r>
      <rPr>
        <sz val="11"/>
        <color theme="1"/>
        <rFont val="Calibri"/>
        <family val="2"/>
        <scheme val="minor"/>
      </rPr>
      <t xml:space="preserve"> - Buchforderungen von über 1 bis 5 Jahre einschl. an </t>
    </r>
    <r>
      <rPr>
        <b/>
        <sz val="11"/>
        <color theme="1"/>
        <rFont val="Calibri"/>
        <family val="2"/>
        <scheme val="minor"/>
      </rPr>
      <t>inländische Privatpersonen</t>
    </r>
  </si>
  <si>
    <r>
      <rPr>
        <b/>
        <sz val="11"/>
        <color theme="1"/>
        <rFont val="Calibri"/>
        <family val="2"/>
        <scheme val="minor"/>
      </rPr>
      <t>FW523</t>
    </r>
    <r>
      <rPr>
        <sz val="11"/>
        <color theme="1"/>
        <rFont val="Calibri"/>
        <family val="2"/>
        <scheme val="minor"/>
      </rPr>
      <t xml:space="preserve"> - Buchforderungen von über 5 Jahren an</t>
    </r>
    <r>
      <rPr>
        <b/>
        <sz val="11"/>
        <color theme="1"/>
        <rFont val="Calibri"/>
        <family val="2"/>
        <scheme val="minor"/>
      </rPr>
      <t xml:space="preserve"> inländische Privatpersonen</t>
    </r>
  </si>
  <si>
    <r>
      <rPr>
        <b/>
        <sz val="11"/>
        <color theme="1"/>
        <rFont val="Calibri"/>
        <family val="2"/>
        <scheme val="minor"/>
      </rPr>
      <t>111</t>
    </r>
    <r>
      <rPr>
        <sz val="11"/>
        <color theme="1"/>
        <rFont val="Calibri"/>
        <family val="2"/>
        <scheme val="minor"/>
      </rPr>
      <t xml:space="preserve"> - täglich fällige und befristete Forderungen bis zu 1 Jahr einschl. an ausländische </t>
    </r>
    <r>
      <rPr>
        <b/>
        <sz val="11"/>
        <color theme="1"/>
        <rFont val="Calibri"/>
        <family val="2"/>
        <scheme val="minor"/>
      </rPr>
      <t>Privatpersonen</t>
    </r>
  </si>
  <si>
    <r>
      <rPr>
        <b/>
        <sz val="11"/>
        <color theme="1"/>
        <rFont val="Calibri"/>
        <family val="2"/>
        <scheme val="minor"/>
      </rPr>
      <t xml:space="preserve">113 </t>
    </r>
    <r>
      <rPr>
        <sz val="11"/>
        <color theme="1"/>
        <rFont val="Calibri"/>
        <family val="2"/>
        <scheme val="minor"/>
      </rPr>
      <t xml:space="preserve">- täglich fällige und befristete Forderungen bis zu 1 Jahr einschl. an ausländische </t>
    </r>
    <r>
      <rPr>
        <b/>
        <sz val="11"/>
        <color theme="1"/>
        <rFont val="Calibri"/>
        <family val="2"/>
        <scheme val="minor"/>
      </rPr>
      <t>Organisation ohne Erwerbszweck</t>
    </r>
  </si>
  <si>
    <r>
      <rPr>
        <b/>
        <sz val="11"/>
        <color theme="1"/>
        <rFont val="Calibri"/>
        <family val="2"/>
        <scheme val="minor"/>
      </rPr>
      <t>114</t>
    </r>
    <r>
      <rPr>
        <sz val="11"/>
        <color theme="1"/>
        <rFont val="Calibri"/>
        <family val="2"/>
        <scheme val="minor"/>
      </rPr>
      <t xml:space="preserve"> - befristete Forderungen von mehr als 1 Jahr an ausländische</t>
    </r>
    <r>
      <rPr>
        <b/>
        <sz val="11"/>
        <color theme="1"/>
        <rFont val="Calibri"/>
        <family val="2"/>
        <scheme val="minor"/>
      </rPr>
      <t xml:space="preserve"> Organisationen ohne Erwerbszweck</t>
    </r>
  </si>
  <si>
    <r>
      <rPr>
        <b/>
        <sz val="11"/>
        <color theme="1"/>
        <rFont val="Calibri"/>
        <family val="2"/>
        <scheme val="minor"/>
      </rPr>
      <t>FW519</t>
    </r>
    <r>
      <rPr>
        <sz val="11"/>
        <color theme="1"/>
        <rFont val="Calibri"/>
        <family val="2"/>
        <scheme val="minor"/>
      </rPr>
      <t xml:space="preserve"> - Buchforderungen bis 1 Jahr einschl. an </t>
    </r>
    <r>
      <rPr>
        <b/>
        <sz val="11"/>
        <color theme="1"/>
        <rFont val="Calibri"/>
        <family val="2"/>
        <scheme val="minor"/>
      </rPr>
      <t>inländische Privatpersonen</t>
    </r>
  </si>
  <si>
    <r>
      <rPr>
        <b/>
        <sz val="11"/>
        <color indexed="10"/>
        <rFont val="Calibri"/>
        <family val="2"/>
      </rPr>
      <t xml:space="preserve">FW522 </t>
    </r>
    <r>
      <rPr>
        <sz val="11"/>
        <color indexed="10"/>
        <rFont val="Calibri"/>
        <family val="2"/>
      </rPr>
      <t xml:space="preserve">- Buchforderungen von über 1 bis 5 Jahre einschl. an inländische Privatpersonen für den </t>
    </r>
    <r>
      <rPr>
        <b/>
        <sz val="11"/>
        <color indexed="10"/>
        <rFont val="Calibri"/>
        <family val="2"/>
      </rPr>
      <t>Wohnungsbau</t>
    </r>
  </si>
  <si>
    <r>
      <rPr>
        <b/>
        <sz val="11"/>
        <color theme="1"/>
        <rFont val="Calibri"/>
        <family val="2"/>
        <scheme val="minor"/>
      </rPr>
      <t>111</t>
    </r>
    <r>
      <rPr>
        <sz val="11"/>
        <color theme="1"/>
        <rFont val="Calibri"/>
        <family val="2"/>
        <scheme val="minor"/>
      </rPr>
      <t xml:space="preserve"> - täglich fällige und befristete Forderungen bis zu 1 Jahr einschl. an</t>
    </r>
    <r>
      <rPr>
        <b/>
        <sz val="11"/>
        <color theme="1"/>
        <rFont val="Calibri"/>
        <family val="2"/>
        <scheme val="minor"/>
      </rPr>
      <t xml:space="preserve"> </t>
    </r>
    <r>
      <rPr>
        <sz val="11"/>
        <color theme="1"/>
        <rFont val="Calibri"/>
        <family val="2"/>
        <scheme val="minor"/>
      </rPr>
      <t>ausländische</t>
    </r>
    <r>
      <rPr>
        <b/>
        <sz val="11"/>
        <color theme="1"/>
        <rFont val="Calibri"/>
        <family val="2"/>
        <scheme val="minor"/>
      </rPr>
      <t xml:space="preserve"> Privatpersonen</t>
    </r>
  </si>
  <si>
    <r>
      <rPr>
        <b/>
        <sz val="11"/>
        <color theme="1"/>
        <rFont val="Calibri"/>
        <family val="2"/>
        <scheme val="minor"/>
      </rPr>
      <t>113</t>
    </r>
    <r>
      <rPr>
        <sz val="11"/>
        <color theme="1"/>
        <rFont val="Calibri"/>
        <family val="2"/>
        <scheme val="minor"/>
      </rPr>
      <t xml:space="preserve"> - täglich fällige und befristete Forderungen bis zu 1 Jahr einschl. an ausländische </t>
    </r>
    <r>
      <rPr>
        <b/>
        <sz val="11"/>
        <color theme="1"/>
        <rFont val="Calibri"/>
        <family val="2"/>
        <scheme val="minor"/>
      </rPr>
      <t>Organisationen ohne Erwerbszweck</t>
    </r>
  </si>
  <si>
    <r>
      <rPr>
        <b/>
        <sz val="11"/>
        <color theme="1"/>
        <rFont val="Calibri"/>
        <family val="2"/>
        <scheme val="minor"/>
      </rPr>
      <t xml:space="preserve">113 </t>
    </r>
    <r>
      <rPr>
        <sz val="11"/>
        <color theme="1"/>
        <rFont val="Calibri"/>
        <family val="2"/>
        <scheme val="minor"/>
      </rPr>
      <t xml:space="preserve">- täglich fällige und befristete Forderungen bis zu 1 Jahr einschl. an ausländische </t>
    </r>
    <r>
      <rPr>
        <b/>
        <sz val="11"/>
        <color theme="1"/>
        <rFont val="Calibri"/>
        <family val="2"/>
        <scheme val="minor"/>
      </rPr>
      <t>Organisationen ohne Erwerbszweck</t>
    </r>
  </si>
  <si>
    <r>
      <rPr>
        <b/>
        <sz val="11"/>
        <color theme="1"/>
        <rFont val="Calibri"/>
        <family val="2"/>
        <scheme val="minor"/>
      </rPr>
      <t>FW506</t>
    </r>
    <r>
      <rPr>
        <sz val="11"/>
        <color theme="1"/>
        <rFont val="Calibri"/>
        <family val="2"/>
        <scheme val="minor"/>
      </rPr>
      <t xml:space="preserve"> - Buchforderungen an inländische</t>
    </r>
    <r>
      <rPr>
        <b/>
        <sz val="11"/>
        <color theme="1"/>
        <rFont val="Calibri"/>
        <family val="2"/>
        <scheme val="minor"/>
      </rPr>
      <t xml:space="preserve"> Organisationen ohne Erwerbszweck</t>
    </r>
  </si>
  <si>
    <r>
      <rPr>
        <b/>
        <sz val="11"/>
        <color indexed="10"/>
        <rFont val="Calibri"/>
        <family val="2"/>
      </rPr>
      <t xml:space="preserve">FW520 </t>
    </r>
    <r>
      <rPr>
        <sz val="11"/>
        <color indexed="10"/>
        <rFont val="Calibri"/>
        <family val="2"/>
      </rPr>
      <t xml:space="preserve">- Buchforderungen bis 1 Jahr einschl. an inländische Privatpersonen für den </t>
    </r>
    <r>
      <rPr>
        <b/>
        <sz val="11"/>
        <color indexed="10"/>
        <rFont val="Calibri"/>
        <family val="2"/>
      </rPr>
      <t>Wohnungsbau</t>
    </r>
  </si>
  <si>
    <r>
      <rPr>
        <b/>
        <sz val="11"/>
        <color indexed="10"/>
        <rFont val="Calibri"/>
        <family val="2"/>
      </rPr>
      <t>FW522</t>
    </r>
    <r>
      <rPr>
        <sz val="11"/>
        <color indexed="10"/>
        <rFont val="Calibri"/>
        <family val="2"/>
      </rPr>
      <t xml:space="preserve"> - Buchforderungen von über 1 bis 5 Jahre einschl. an inländische Privatpersonen für den</t>
    </r>
    <r>
      <rPr>
        <b/>
        <sz val="11"/>
        <color indexed="10"/>
        <rFont val="Calibri"/>
        <family val="2"/>
      </rPr>
      <t xml:space="preserve"> Wohnungsbau</t>
    </r>
  </si>
  <si>
    <r>
      <rPr>
        <b/>
        <sz val="11"/>
        <color indexed="10"/>
        <rFont val="Calibri"/>
        <family val="2"/>
      </rPr>
      <t>FW524</t>
    </r>
    <r>
      <rPr>
        <sz val="11"/>
        <color indexed="10"/>
        <rFont val="Calibri"/>
        <family val="2"/>
      </rPr>
      <t xml:space="preserve"> - Buchforderungen von über 5 Jahren an inländische Privatpersonen für den</t>
    </r>
    <r>
      <rPr>
        <b/>
        <sz val="11"/>
        <color indexed="10"/>
        <rFont val="Calibri"/>
        <family val="2"/>
      </rPr>
      <t xml:space="preserve"> Wohnungsbau</t>
    </r>
  </si>
  <si>
    <r>
      <rPr>
        <b/>
        <sz val="11"/>
        <color theme="1"/>
        <rFont val="Calibri"/>
        <family val="2"/>
        <scheme val="minor"/>
      </rPr>
      <t>111</t>
    </r>
    <r>
      <rPr>
        <sz val="11"/>
        <color theme="1"/>
        <rFont val="Calibri"/>
        <family val="2"/>
        <scheme val="minor"/>
      </rPr>
      <t xml:space="preserve"> - täglich fällige und befristete Forderungen bis zu 1 Jahr einschl. an ausländische </t>
    </r>
    <r>
      <rPr>
        <b/>
        <sz val="11"/>
        <color theme="1"/>
        <rFont val="Calibri"/>
        <family val="2"/>
        <scheme val="minor"/>
      </rPr>
      <t>Privatpersonen</t>
    </r>
  </si>
  <si>
    <r>
      <rPr>
        <b/>
        <sz val="11"/>
        <color theme="1"/>
        <rFont val="Calibri"/>
        <family val="2"/>
        <scheme val="minor"/>
      </rPr>
      <t xml:space="preserve">112 </t>
    </r>
    <r>
      <rPr>
        <sz val="11"/>
        <color theme="1"/>
        <rFont val="Calibri"/>
        <family val="2"/>
        <scheme val="minor"/>
      </rPr>
      <t xml:space="preserve">- befristete Forderungen von mehr als 1 Jahr an ausländische </t>
    </r>
    <r>
      <rPr>
        <b/>
        <sz val="11"/>
        <color theme="1"/>
        <rFont val="Calibri"/>
        <family val="2"/>
        <scheme val="minor"/>
      </rPr>
      <t>Privatpersonen</t>
    </r>
  </si>
  <si>
    <r>
      <rPr>
        <b/>
        <sz val="11"/>
        <color theme="1"/>
        <rFont val="Calibri"/>
        <family val="2"/>
        <scheme val="minor"/>
      </rPr>
      <t xml:space="preserve">FW523 </t>
    </r>
    <r>
      <rPr>
        <sz val="11"/>
        <color theme="1"/>
        <rFont val="Calibri"/>
        <family val="2"/>
        <scheme val="minor"/>
      </rPr>
      <t>- Buchforderungen von über 5 Jahren an</t>
    </r>
    <r>
      <rPr>
        <b/>
        <sz val="11"/>
        <color theme="1"/>
        <rFont val="Calibri"/>
        <family val="2"/>
        <scheme val="minor"/>
      </rPr>
      <t xml:space="preserve"> inländische Privatpersonen</t>
    </r>
  </si>
  <si>
    <r>
      <rPr>
        <b/>
        <sz val="11"/>
        <color indexed="10"/>
        <rFont val="Calibri"/>
        <family val="2"/>
      </rPr>
      <t xml:space="preserve">FW524 </t>
    </r>
    <r>
      <rPr>
        <sz val="11"/>
        <color indexed="10"/>
        <rFont val="Calibri"/>
        <family val="2"/>
      </rPr>
      <t>- Buchforderungen von über 5 Jahren an inländische Privatpersonen für den</t>
    </r>
    <r>
      <rPr>
        <b/>
        <sz val="11"/>
        <color indexed="10"/>
        <rFont val="Calibri"/>
        <family val="2"/>
      </rPr>
      <t xml:space="preserve"> Wohnungsbau</t>
    </r>
  </si>
  <si>
    <t>Buchforderungen an sonstige Unternehmen mit Sitz in anderen Mitgliedsländern der Europäischen Währungsunion (EWU) in Schweizer Franken, Stand am Monatsende</t>
  </si>
  <si>
    <t>Buchforderungen an sonstige Unternehmen mit Sitz im Inland in Schweizer Franken, Stand am Monatsende</t>
  </si>
  <si>
    <t>Buchforderungen an sonstige Unternehmen mit Sitz in anderen Mitgliedsländern der Europäischen Währungsunion (EWU) in Amerikanischen Dollar, Stand am Monatsende</t>
  </si>
  <si>
    <t>Buchforderungen an sonstige Unternehmen mit Sitz im Inland in Amerikanischen Dollar, Stand am Monatsende</t>
  </si>
  <si>
    <t>Buchforderungen an sonstige Unternehmen mit Sitz in anderen Mitgliedsländern der Europäischen Währungsunion (EWU) in Britischen Pfund, Stand am Monatsende</t>
  </si>
  <si>
    <t>Buchforderungen an sonstige Unternehmen mit Sitz in anderen Mitgliedsländern der Europäischen Währungsunion (EWU) in Japanischen Yen, Stand am Monatsende</t>
  </si>
  <si>
    <t>Buchforderungen an sonstige Unternehmen mit Sitz in Inland in Japanischen Yen, Stand am Monatsende</t>
  </si>
  <si>
    <t>Buchforderungen an sonstige Unternehmen mit Sitz in anderen Mitgliedsländern der Europäischen Währungsunion (EWU) in Schwedischen Kronen, Stand am Monatsende</t>
  </si>
  <si>
    <t>Buchforderungen an sonstige Unternehmen mit Sitz im Inland in Schwedischen Kronen, Stand am Monatsende</t>
  </si>
  <si>
    <t>Buchforderungen an sonstige Unternehmen mit Sitz in anderen Mitgliedsländern der Europäischen Währungsunion (EWU) in Dänischen Kronen, Stand am Monatsende</t>
  </si>
  <si>
    <t>Buchforderungen an sonstige Unternehmen mit Sitz im Inland in Dänischen Kronen, Stand am Monatsende</t>
  </si>
  <si>
    <t>Buchforderungen an sonstige Unternehmen mit Sitz im Inland (restl. Fremdwährungen Anlage FW), Stand am Monatsende</t>
  </si>
  <si>
    <t>Buchforderungen an private Haushalte (einschließlich Organisationen ohne Erwerbszweck) mit Sitz in anderen Mitgliedsländern der Europäischen Währungsunion (EWU) in Schweizer Franken, Stand am Monatsende</t>
  </si>
  <si>
    <t>Buchforderungen an private Haushalte (einschließlich Organisationen ohne Erwerbszweck) mit Sitz im Inland in Schweizer Franken, Stand am Monatsende</t>
  </si>
  <si>
    <t>Buchforderungen an private Haushalte (einschließlich Organisationen ohne Erwerbszweck) mit Sitz in anderen Mitgliedsländern der Europäischen Währungsunion (EWU) in Amerikanischen Dollar, Stand am Monatsende</t>
  </si>
  <si>
    <t>Buchforderungen an private Haushalte (einschließlich Organisationen ohne Erwerbszweck) mit Sitz im Inland in Amerikanischen Dollar, Stand am Monatsende</t>
  </si>
  <si>
    <t>Buchforderungen an private Haushalte (einschließlich Organisationen ohne Erwerbszweck) mit Sitz in anderen Mitgliedsländern der Europäischen Währungsunion (EWU) in Britischen Pfund, Stand am Monatsende</t>
  </si>
  <si>
    <t>Buchforderungen an private Haushalte (einschließlich Organisationen ohne Erwerbszweck) mit Sitz im Inland in Britischen Pfund, Stand am Monatsende</t>
  </si>
  <si>
    <t>Buchforderungen an private Haushalte (einschließlich Organisationen ohne Erwerbszweck) mit Sitz in anderen Mitgliedsländern der Europäischen Währungsunion (EWU) in Japanischen Yen, Stand am Monatsende</t>
  </si>
  <si>
    <t>Buchforderungen an private Haushalte (einschließlich Organisationen ohne Erwerbszweck) mit Sitz in Inland in Japanischen Yen, Stand am Monatsende</t>
  </si>
  <si>
    <t>Buchforderungen an private Haushalte (einschließlich Organisationen ohne Erwerbszweck) mit Sitz in anderen Mitgliedsländern der Europäischen Währungsunion (EWU) in Schwedischen Kronen, Stand am Monatsende</t>
  </si>
  <si>
    <t>Buchforderungen an private Haushalte (einschließlich Organisationen ohne Erwerbszweck) mit Sitz im Inland in Schwedischen Kronen, Stand am Monatsende</t>
  </si>
  <si>
    <t>Buchforderungen an private Haushalte (einschließlich Organisationen ohne Erwerbszweck) mit Sitz in anderen Mitgliedsländern der Europäischen Währungsunion (EWU) in Dänischen Kronen, Stand am Monatsende</t>
  </si>
  <si>
    <t>Buchforderungen an private Haushalte (einschließlich Organisationen ohne Erwerbszweck) mit Sitz im Inland in Dänischen Kronen, Stand am Monatsende</t>
  </si>
  <si>
    <t>Y3</t>
  </si>
  <si>
    <t>Zusammenfassung für Y3-Meldepositionen je WÄHRUNG</t>
  </si>
  <si>
    <t>Y3-Meldestichtage</t>
  </si>
  <si>
    <t>Buchforderungen an private Haushalte (einschließlich Organisationen ohne Erwerbszweck) mit Sitz im Inland in (restl. Fremdwährungen Anlage FW), Stand am Monatsende</t>
  </si>
  <si>
    <t>Saldo der im Berichtszeitraum vorgenommenen Anpassungen aufgrund von Wechselkursveränderungen von Buchforderungen an sonstige Unternehmen mit Sitz im Inland oder in anderen Mitgliedsländern der Europäischen Währungsunion (EWU)</t>
  </si>
  <si>
    <t>Saldo der im Berichtszeitraum vorgenommenen Anpassungen aufgrund von Wechselkursveränderungen von Konsumentenkrediten und sonstigen Krediten an private Haushalte (einschließlich Organisationen ohne Erwerbszweck) mit Sitz im Inland oder in anderen Mitgliedsländern der Europäischen Währungsunion (EWU)</t>
  </si>
  <si>
    <t>BBBAM:M:DE:H:DE0XXXX:A20:A:1:U5:2240:CHF:Z</t>
  </si>
  <si>
    <t>BBBAM:M:DE:H:DE0XXXX:A20:A:1:U6:2240:CHF:Z</t>
  </si>
  <si>
    <t>BBBAM:M:DE:H:DE0XXXX:A20:A:1:U5:2240:USD:Z</t>
  </si>
  <si>
    <t>BBBAM:M:DE:H:DE0XXXX:A20:A:1:U6:2240:USD:Z</t>
  </si>
  <si>
    <t>BBBAM:M:DE:H:DE0XXXX:A20:A:1:U5:2240:GBP:Z</t>
  </si>
  <si>
    <t>BBBAM:M:DE:H:DE0XXXX:A20:A:1:U6:2240:GBP:Z</t>
  </si>
  <si>
    <t>BBBAM:M:DE:H:DE0XXXX:A20:A:1:U5:2240:JPY:Z</t>
  </si>
  <si>
    <t>BBBAM:M:DE:H:DE0XXXX:A20:A:1:U6:2240:JPY:Z</t>
  </si>
  <si>
    <t>BBBAM:M:DE:H:DE0XXXX:A20:A:1:U5:2240:SEK:Z</t>
  </si>
  <si>
    <t>BBBAM:M:DE:H:DE0XXXX:A20:A:1:U6:2240:SEK:Z</t>
  </si>
  <si>
    <t>BBBAM:M:DE:H:DE0XXXX:A20:A:1:U5:2240:DKK:Z</t>
  </si>
  <si>
    <t>BBBAM:M:DE:H:DE0XXXX:A20:A:1:U6:2240:DKK:Z</t>
  </si>
  <si>
    <t>BBBAM:M:DE:H:DE0XXXX:A20:A:1:U6:2240:Z15:Z</t>
  </si>
  <si>
    <t>BBBAM:M:DE:H:DE0XXXX:A20:A:1:U5:2250:CHF:Z</t>
  </si>
  <si>
    <t>BBBAM:M:DE:H:DE0XXXX:A20:A:1:U6:2250:CHF:Z</t>
  </si>
  <si>
    <t>BBBAM:M:DE:H:DE0XXXX:A20:A:1:U5:2250:USD:Z</t>
  </si>
  <si>
    <t>BBBAM:M:DE:H:DE0XXXX:A20:A:1:U6:2250:USD:Z</t>
  </si>
  <si>
    <t>BBBAM:M:DE:H:DE0XXXX:A20:A:1:U5:2250:GBP:Z</t>
  </si>
  <si>
    <t>BBBAM:M:DE:H:DE0XXXX:A20:A:1:U6:2250:GBP:Z</t>
  </si>
  <si>
    <t>BBBAM:M:DE:H:DE0XXXX:A20:A:1:U5:2250:JPY:Z</t>
  </si>
  <si>
    <t>BBBAM:M:DE:H:DE0XXXX:A20:A:1:U6:2250:JPY:Z</t>
  </si>
  <si>
    <t>BBBAM:M:DE:H:DE0XXXX:A20:A:1:U5:2250:SEK:Z</t>
  </si>
  <si>
    <t>BBBAM:M:DE:H:DE0XXXX:A20:A:1:U6:2250:SEK:Z</t>
  </si>
  <si>
    <t>BBBAM:M:DE:H:DE0XXXX:A20:A:1:U5:2250:DKK:Z</t>
  </si>
  <si>
    <t>BBBAM:M:DE:H:DE0XXXX:A20:A:1:U6:2250:DKK:Z</t>
  </si>
  <si>
    <t>BBBAM:M:DE:H:DE0XXXX:A20:A:1:U6:2250:Z15:Z</t>
  </si>
  <si>
    <t>BBBAM:M:DE:V:DE0XXXX:A20:A:6:U2:2240:Z:Z</t>
  </si>
  <si>
    <t>BBBAM:M:DE:V:DE0XXXX:A20:A:6:U2:2250:Z:Z</t>
  </si>
  <si>
    <t>BBBAM:M:DE:O:DE0XXXX:A20:A:6:U2:2240:Z:Z</t>
  </si>
  <si>
    <t>BBBAM:M:DE:O:DE0XXXX:A25:A:6:U2:2250:Z:Z</t>
  </si>
  <si>
    <t>Swiss franc/Euro/Spot/End-of-period</t>
  </si>
  <si>
    <t>UK pound sterling/Euro/Spot/End-of-period</t>
  </si>
  <si>
    <t>Japanese yen/Euro/Spot/End-of-period</t>
  </si>
  <si>
    <t>US dollar/Euro/Spot/End-of-period</t>
  </si>
  <si>
    <t>Danish krone/Euro/Spot/End-of-period</t>
  </si>
  <si>
    <t>Swedish krona/Euro/Spot/End-of-period</t>
  </si>
  <si>
    <t>Swiss franc/Euro/Spot/Average</t>
  </si>
  <si>
    <t>UK pound sterling/Euro/Spot/Average</t>
  </si>
  <si>
    <t>Japanese yen/Euro/Spot/Average</t>
  </si>
  <si>
    <t>US dollar/Euro/Spot/Average</t>
  </si>
  <si>
    <t>Danish krone/Euro/Spot/Average</t>
  </si>
  <si>
    <t>Swedish krona/Euro/Spot/Average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</si>
</sst>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
    <numFmt numFmtId="165" formatCode="0.0000"/>
  </numFmts>
  <fonts count="28" x14ac:knownFonts="1">
    <font>
      <sz val="11"/>
      <color theme="1"/>
      <name val="Calibri"/>
      <family val="2"/>
      <scheme val="minor"/>
    </font>
    <font>
      <sz val="10"/>
      <color theme="1"/>
      <name val="Calibri"/>
      <family val="2"/>
    </font>
    <font>
      <b/>
      <sz val="11"/>
      <color theme="1"/>
      <name val="Calibri"/>
      <family val="2"/>
      <scheme val="minor"/>
    </font>
    <font>
      <b/>
      <sz val="11"/>
      <color rgb="FFFF0000"/>
      <name val="Calibri"/>
      <family val="2"/>
      <scheme val="minor"/>
    </font>
    <font>
      <sz val="11"/>
      <color rgb="FFFF0000"/>
      <name val="Calibri"/>
      <family val="2"/>
      <scheme val="minor"/>
    </font>
    <font>
      <b/>
      <sz val="11"/>
      <color rgb="FF00B050"/>
      <name val="Calibri"/>
      <family val="2"/>
      <scheme val="minor"/>
    </font>
    <font>
      <b/>
      <i/>
      <sz val="11"/>
      <color theme="1"/>
      <name val="Calibri"/>
      <family val="2"/>
      <scheme val="minor"/>
    </font>
    <font>
      <sz val="11"/>
      <color rgb="FFFFFF00"/>
      <name val="Calibri"/>
      <family val="2"/>
      <scheme val="minor"/>
    </font>
    <font>
      <sz val="11"/>
      <name val="Calibri"/>
      <family val="2"/>
      <scheme val="minor"/>
    </font>
    <font>
      <b/>
      <sz val="11"/>
      <color rgb="FF0070C0"/>
      <name val="Calibri"/>
      <family val="2"/>
      <scheme val="minor"/>
    </font>
    <font>
      <b/>
      <sz val="10"/>
      <color rgb="FF3F3F3F"/>
      <name val="Calibri"/>
      <family val="2"/>
    </font>
    <font>
      <b/>
      <sz val="10"/>
      <color rgb="FFFA7D00"/>
      <name val="Calibri"/>
      <family val="2"/>
    </font>
    <font>
      <b/>
      <sz val="16"/>
      <color theme="1"/>
      <name val="Calibri"/>
      <family val="2"/>
      <scheme val="minor"/>
    </font>
    <font>
      <sz val="16"/>
      <color theme="1"/>
      <name val="Calibri"/>
      <family val="2"/>
      <scheme val="minor"/>
    </font>
    <font>
      <sz val="16"/>
      <color rgb="FF00B050"/>
      <name val="Calibri"/>
      <family val="2"/>
      <scheme val="minor"/>
    </font>
    <font>
      <b/>
      <sz val="16"/>
      <color rgb="FF00B050"/>
      <name val="Calibri"/>
      <family val="2"/>
      <scheme val="minor"/>
    </font>
    <font>
      <sz val="11"/>
      <color theme="1"/>
      <name val="Calibri"/>
      <family val="2"/>
      <scheme val="minor"/>
    </font>
    <font>
      <b/>
      <sz val="11"/>
      <color indexed="10"/>
      <name val="Calibri"/>
      <family val="2"/>
    </font>
    <font>
      <b/>
      <sz val="11"/>
      <color indexed="8"/>
      <name val="Calibri"/>
      <family val="2"/>
    </font>
    <font>
      <sz val="11"/>
      <color indexed="8"/>
      <name val="Calibri"/>
      <family val="2"/>
    </font>
    <font>
      <sz val="11"/>
      <name val="Calibri"/>
      <family val="2"/>
    </font>
    <font>
      <sz val="11"/>
      <color indexed="10"/>
      <name val="Calibri"/>
      <family val="2"/>
    </font>
    <font>
      <sz val="10"/>
      <name val="Calibri"/>
      <family val="2"/>
    </font>
    <font>
      <b/>
      <sz val="11"/>
      <name val="Calibri"/>
      <family val="2"/>
    </font>
    <font>
      <b/>
      <sz val="11"/>
      <color rgb="FF00B050"/>
      <name val="Calibri"/>
      <family val="2"/>
    </font>
    <font>
      <b/>
      <sz val="11"/>
      <color rgb="FFFF0000"/>
      <name val="Calibri"/>
      <family val="2"/>
    </font>
    <font>
      <b/>
      <i/>
      <sz val="11"/>
      <name val="Calibri"/>
      <family val="2"/>
    </font>
    <font>
      <b/>
      <sz val="11"/>
      <color theme="5" tint="-0.249977111117893"/>
      <name val="Calibri"/>
      <family val="2"/>
      <scheme val="minor"/>
    </font>
  </fonts>
  <fills count="13">
    <fill>
      <patternFill patternType="none"/>
    </fill>
    <fill>
      <patternFill patternType="gray125"/>
    </fill>
    <fill>
      <patternFill patternType="solid">
        <fgColor theme="5"/>
        <bgColor indexed="64"/>
      </patternFill>
    </fill>
    <fill>
      <patternFill patternType="solid">
        <fgColor theme="4"/>
        <bgColor indexed="64"/>
      </patternFill>
    </fill>
    <fill>
      <patternFill patternType="solid">
        <fgColor theme="2" tint="0.39997558519241921"/>
        <bgColor indexed="64"/>
      </patternFill>
    </fill>
    <fill>
      <patternFill patternType="solid">
        <fgColor rgb="FFF2F2F2"/>
      </patternFill>
    </fill>
    <fill>
      <patternFill patternType="solid">
        <fgColor theme="0" tint="-0.249977111117893"/>
        <bgColor indexed="64"/>
      </patternFill>
    </fill>
    <fill>
      <patternFill patternType="solid">
        <fgColor indexed="44"/>
        <bgColor indexed="64"/>
      </patternFill>
    </fill>
    <fill>
      <patternFill patternType="solid">
        <fgColor indexed="29"/>
        <bgColor indexed="64"/>
      </patternFill>
    </fill>
    <fill>
      <patternFill patternType="solid">
        <fgColor indexed="26"/>
        <bgColor indexed="64"/>
      </patternFill>
    </fill>
    <fill>
      <patternFill patternType="solid">
        <fgColor indexed="43"/>
        <bgColor indexed="64"/>
      </patternFill>
    </fill>
    <fill>
      <patternFill patternType="solid">
        <fgColor indexed="27"/>
        <bgColor indexed="64"/>
      </patternFill>
    </fill>
    <fill>
      <patternFill patternType="solid">
        <fgColor indexed="22"/>
        <bgColor indexed="64"/>
      </patternFill>
    </fill>
  </fills>
  <borders count="40">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s>
  <cellStyleXfs count="5">
    <xf numFmtId="0" fontId="0" fillId="0" borderId="0"/>
    <xf numFmtId="0" fontId="10" fillId="5" borderId="15" applyNumberFormat="0" applyAlignment="0" applyProtection="0"/>
    <xf numFmtId="0" fontId="11" fillId="5" borderId="14" applyNumberFormat="0" applyAlignment="0" applyProtection="0"/>
    <xf numFmtId="0" fontId="16" fillId="0" borderId="0"/>
    <xf numFmtId="0" fontId="1" fillId="0" borderId="0"/>
  </cellStyleXfs>
  <cellXfs count="310">
    <xf numFmtId="0" fontId="0" fillId="0" borderId="0" xfId="0"/>
    <xf numFmtId="3" fontId="0" fillId="0" borderId="0" xfId="0" applyNumberFormat="1" applyBorder="1"/>
    <xf numFmtId="0" fontId="0" fillId="0" borderId="0" xfId="0" applyAlignment="1">
      <alignment wrapText="1"/>
    </xf>
    <xf numFmtId="3" fontId="0" fillId="0" borderId="0" xfId="0" applyNumberFormat="1" applyFill="1"/>
    <xf numFmtId="0" fontId="4" fillId="0" borderId="0" xfId="0" applyFont="1"/>
    <xf numFmtId="0" fontId="0" fillId="0" borderId="6" xfId="0" applyBorder="1"/>
    <xf numFmtId="3" fontId="0" fillId="0" borderId="6" xfId="0" applyNumberFormat="1" applyBorder="1"/>
    <xf numFmtId="0" fontId="0" fillId="0" borderId="6" xfId="0" applyFill="1" applyBorder="1"/>
    <xf numFmtId="0" fontId="0" fillId="0" borderId="13" xfId="0" applyBorder="1"/>
    <xf numFmtId="3" fontId="0" fillId="0" borderId="6" xfId="0" applyNumberFormat="1" applyFill="1" applyBorder="1"/>
    <xf numFmtId="0" fontId="0" fillId="0" borderId="0" xfId="0" applyFill="1"/>
    <xf numFmtId="3" fontId="0" fillId="0" borderId="6" xfId="0" quotePrefix="1" applyNumberFormat="1" applyFill="1" applyBorder="1"/>
    <xf numFmtId="0" fontId="4" fillId="0" borderId="0" xfId="0" applyFont="1" applyBorder="1"/>
    <xf numFmtId="0" fontId="3" fillId="0" borderId="0" xfId="0" applyFont="1" applyFill="1" applyBorder="1"/>
    <xf numFmtId="0" fontId="0" fillId="0" borderId="5" xfId="0" applyBorder="1"/>
    <xf numFmtId="0" fontId="2" fillId="0" borderId="16" xfId="0" applyFont="1" applyBorder="1"/>
    <xf numFmtId="3" fontId="0" fillId="0" borderId="18" xfId="0" applyNumberFormat="1" applyFill="1" applyBorder="1"/>
    <xf numFmtId="0" fontId="4" fillId="0" borderId="11" xfId="0" applyFont="1" applyFill="1" applyBorder="1"/>
    <xf numFmtId="3" fontId="4" fillId="0" borderId="11" xfId="0" applyNumberFormat="1" applyFont="1" applyFill="1" applyBorder="1"/>
    <xf numFmtId="0" fontId="4" fillId="0" borderId="0" xfId="0" applyFont="1" applyFill="1"/>
    <xf numFmtId="3" fontId="2" fillId="0" borderId="0" xfId="0" applyNumberFormat="1" applyFont="1" applyFill="1"/>
    <xf numFmtId="0" fontId="12" fillId="0" borderId="0" xfId="0" applyFont="1" applyAlignment="1">
      <alignment vertical="center"/>
    </xf>
    <xf numFmtId="0" fontId="13" fillId="0" borderId="0" xfId="0" applyFont="1" applyAlignment="1">
      <alignment vertical="center"/>
    </xf>
    <xf numFmtId="0" fontId="5" fillId="0" borderId="7" xfId="0" applyFont="1" applyBorder="1" applyAlignment="1">
      <alignment horizontal="center" vertical="center" wrapText="1"/>
    </xf>
    <xf numFmtId="0" fontId="2" fillId="0" borderId="0" xfId="0" applyFont="1" applyAlignment="1">
      <alignment vertical="center"/>
    </xf>
    <xf numFmtId="0" fontId="0" fillId="0" borderId="0" xfId="0" applyAlignment="1">
      <alignment vertical="center"/>
    </xf>
    <xf numFmtId="0" fontId="0" fillId="0" borderId="8" xfId="0" applyFill="1" applyBorder="1"/>
    <xf numFmtId="3" fontId="0" fillId="0" borderId="23" xfId="0" applyNumberFormat="1" applyBorder="1"/>
    <xf numFmtId="0" fontId="0" fillId="0" borderId="16" xfId="0" applyBorder="1"/>
    <xf numFmtId="0" fontId="0" fillId="0" borderId="7" xfId="0" applyFill="1" applyBorder="1"/>
    <xf numFmtId="3" fontId="0" fillId="0" borderId="10" xfId="0" applyNumberFormat="1" applyFill="1" applyBorder="1"/>
    <xf numFmtId="0" fontId="0" fillId="0" borderId="10" xfId="0" applyFill="1" applyBorder="1"/>
    <xf numFmtId="0" fontId="7" fillId="0" borderId="10" xfId="0" applyFont="1" applyFill="1" applyBorder="1"/>
    <xf numFmtId="0" fontId="0" fillId="0" borderId="10" xfId="0" applyBorder="1"/>
    <xf numFmtId="0" fontId="4" fillId="0" borderId="24" xfId="0" applyFont="1" applyBorder="1"/>
    <xf numFmtId="3" fontId="0" fillId="0" borderId="8" xfId="0" applyNumberFormat="1" applyFill="1" applyBorder="1"/>
    <xf numFmtId="3" fontId="0" fillId="0" borderId="8" xfId="0" quotePrefix="1" applyNumberFormat="1" applyFill="1" applyBorder="1"/>
    <xf numFmtId="0" fontId="10" fillId="5" borderId="15" xfId="1" applyBorder="1"/>
    <xf numFmtId="0" fontId="11" fillId="5" borderId="14" xfId="2" applyBorder="1"/>
    <xf numFmtId="0" fontId="4" fillId="0" borderId="24" xfId="0" applyFont="1" applyFill="1" applyBorder="1"/>
    <xf numFmtId="0" fontId="2" fillId="0" borderId="7" xfId="0" applyFont="1" applyFill="1" applyBorder="1"/>
    <xf numFmtId="3" fontId="0" fillId="0" borderId="8" xfId="0" quotePrefix="1" applyNumberFormat="1" applyBorder="1"/>
    <xf numFmtId="3" fontId="0" fillId="0" borderId="9" xfId="0" quotePrefix="1" applyNumberFormat="1" applyBorder="1"/>
    <xf numFmtId="0" fontId="2" fillId="0" borderId="24" xfId="0" applyFont="1" applyFill="1" applyBorder="1"/>
    <xf numFmtId="3" fontId="0" fillId="0" borderId="11" xfId="0" applyNumberFormat="1" applyFill="1" applyBorder="1"/>
    <xf numFmtId="3" fontId="0" fillId="0" borderId="11" xfId="0" quotePrefix="1" applyNumberFormat="1" applyBorder="1"/>
    <xf numFmtId="3" fontId="0" fillId="0" borderId="11" xfId="0" quotePrefix="1" applyNumberFormat="1" applyFill="1" applyBorder="1"/>
    <xf numFmtId="0" fontId="0" fillId="0" borderId="11" xfId="0" applyFill="1" applyBorder="1"/>
    <xf numFmtId="3" fontId="0" fillId="0" borderId="25" xfId="0" quotePrefix="1" applyNumberFormat="1" applyFill="1" applyBorder="1"/>
    <xf numFmtId="3" fontId="0" fillId="0" borderId="24" xfId="0" applyNumberFormat="1" applyFill="1" applyBorder="1"/>
    <xf numFmtId="0" fontId="0" fillId="3" borderId="0" xfId="0" applyFill="1" applyAlignment="1">
      <alignment wrapText="1"/>
    </xf>
    <xf numFmtId="0" fontId="0" fillId="2" borderId="0" xfId="0" applyFill="1" applyAlignment="1">
      <alignment wrapText="1"/>
    </xf>
    <xf numFmtId="0" fontId="8" fillId="0" borderId="0" xfId="0" applyFont="1" applyFill="1" applyAlignment="1">
      <alignment vertical="top"/>
    </xf>
    <xf numFmtId="3" fontId="8" fillId="0" borderId="0" xfId="0" applyNumberFormat="1" applyFont="1" applyFill="1" applyAlignment="1">
      <alignment vertical="top"/>
    </xf>
    <xf numFmtId="0" fontId="5" fillId="0" borderId="3" xfId="0" applyFont="1" applyBorder="1" applyAlignment="1">
      <alignment vertical="center"/>
    </xf>
    <xf numFmtId="0" fontId="5" fillId="0" borderId="0" xfId="0" applyFont="1" applyAlignment="1">
      <alignment vertical="center"/>
    </xf>
    <xf numFmtId="0" fontId="5" fillId="0" borderId="2" xfId="0" applyFont="1" applyBorder="1" applyAlignment="1">
      <alignment vertical="center"/>
    </xf>
    <xf numFmtId="0" fontId="5" fillId="0" borderId="3" xfId="0" applyFont="1" applyBorder="1" applyAlignment="1">
      <alignment horizontal="center" vertical="center"/>
    </xf>
    <xf numFmtId="0" fontId="5" fillId="0" borderId="3" xfId="0" applyFont="1" applyBorder="1" applyAlignment="1">
      <alignment horizontal="left" vertical="center"/>
    </xf>
    <xf numFmtId="0" fontId="0" fillId="0" borderId="17" xfId="0" applyFill="1" applyBorder="1"/>
    <xf numFmtId="0" fontId="0" fillId="0" borderId="18" xfId="0" applyFill="1" applyBorder="1"/>
    <xf numFmtId="0" fontId="0" fillId="0" borderId="18" xfId="0" applyBorder="1"/>
    <xf numFmtId="0" fontId="5" fillId="0" borderId="29" xfId="0" applyFont="1" applyBorder="1" applyAlignment="1">
      <alignment horizontal="center" vertical="center" wrapText="1"/>
    </xf>
    <xf numFmtId="0" fontId="14" fillId="0" borderId="1" xfId="0" applyFont="1" applyBorder="1" applyAlignment="1">
      <alignment horizontal="center" vertical="center" wrapText="1"/>
    </xf>
    <xf numFmtId="3" fontId="5" fillId="0" borderId="0" xfId="0" applyNumberFormat="1" applyFont="1" applyBorder="1"/>
    <xf numFmtId="0" fontId="0" fillId="0" borderId="12" xfId="0" applyBorder="1"/>
    <xf numFmtId="3" fontId="5" fillId="0" borderId="13" xfId="0" applyNumberFormat="1" applyFont="1" applyBorder="1"/>
    <xf numFmtId="3" fontId="5" fillId="0" borderId="30" xfId="0" applyNumberFormat="1" applyFont="1" applyBorder="1"/>
    <xf numFmtId="14" fontId="0" fillId="0" borderId="0" xfId="0" applyNumberFormat="1"/>
    <xf numFmtId="0" fontId="5" fillId="0" borderId="3" xfId="0" applyFont="1" applyBorder="1" applyAlignment="1">
      <alignment horizontal="center" vertical="center"/>
    </xf>
    <xf numFmtId="0" fontId="8" fillId="0" borderId="0" xfId="0" applyFont="1" applyFill="1" applyAlignment="1">
      <alignment vertical="top" wrapText="1"/>
    </xf>
    <xf numFmtId="164" fontId="8" fillId="0" borderId="0" xfId="0" applyNumberFormat="1" applyFont="1" applyFill="1" applyAlignment="1">
      <alignment vertical="top"/>
    </xf>
    <xf numFmtId="164" fontId="8" fillId="0" borderId="0" xfId="0" applyNumberFormat="1" applyFont="1" applyFill="1" applyAlignment="1">
      <alignment vertical="top" wrapText="1"/>
    </xf>
    <xf numFmtId="164" fontId="8" fillId="0" borderId="0" xfId="0" applyNumberFormat="1" applyFont="1" applyFill="1" applyAlignment="1">
      <alignment horizontal="right" vertical="top"/>
    </xf>
    <xf numFmtId="3" fontId="8" fillId="0" borderId="0" xfId="0" applyNumberFormat="1" applyFont="1" applyFill="1" applyAlignment="1">
      <alignment horizontal="right" vertical="top"/>
    </xf>
    <xf numFmtId="3" fontId="8" fillId="0" borderId="0" xfId="0" applyNumberFormat="1" applyFont="1" applyFill="1" applyAlignment="1">
      <alignment horizontal="right" vertical="top" wrapText="1"/>
    </xf>
    <xf numFmtId="164" fontId="0" fillId="0" borderId="0" xfId="0" applyNumberFormat="1" applyAlignment="1">
      <alignment wrapText="1"/>
    </xf>
    <xf numFmtId="164" fontId="0" fillId="0" borderId="0" xfId="0" applyNumberFormat="1"/>
    <xf numFmtId="0" fontId="10" fillId="5" borderId="6" xfId="1" applyBorder="1"/>
    <xf numFmtId="0" fontId="11" fillId="5" borderId="6" xfId="2" applyBorder="1"/>
    <xf numFmtId="0" fontId="10" fillId="5" borderId="10" xfId="1" applyBorder="1"/>
    <xf numFmtId="0" fontId="11" fillId="5" borderId="10" xfId="2" applyBorder="1"/>
    <xf numFmtId="0" fontId="11" fillId="5" borderId="6" xfId="2" applyFont="1" applyBorder="1"/>
    <xf numFmtId="0" fontId="16" fillId="0" borderId="0" xfId="3" applyAlignment="1">
      <alignment vertical="top"/>
    </xf>
    <xf numFmtId="0" fontId="17" fillId="0" borderId="0" xfId="3" applyFont="1" applyAlignment="1">
      <alignment vertical="top"/>
    </xf>
    <xf numFmtId="0" fontId="16" fillId="0" borderId="0" xfId="3" applyFill="1" applyAlignment="1">
      <alignment vertical="top"/>
    </xf>
    <xf numFmtId="0" fontId="20" fillId="0" borderId="0" xfId="3" applyFont="1" applyFill="1" applyAlignment="1">
      <alignment vertical="top"/>
    </xf>
    <xf numFmtId="0" fontId="17" fillId="0" borderId="0" xfId="3" applyFont="1" applyAlignment="1">
      <alignment horizontal="left" vertical="top"/>
    </xf>
    <xf numFmtId="0" fontId="16" fillId="0" borderId="0" xfId="3" applyFill="1" applyAlignment="1">
      <alignment horizontal="left" vertical="top"/>
    </xf>
    <xf numFmtId="0" fontId="20" fillId="7" borderId="0" xfId="0" applyFont="1" applyFill="1" applyAlignment="1">
      <alignment vertical="top"/>
    </xf>
    <xf numFmtId="0" fontId="22" fillId="7" borderId="0" xfId="0" applyFont="1" applyFill="1" applyAlignment="1">
      <alignment vertical="top" wrapText="1"/>
    </xf>
    <xf numFmtId="0" fontId="20" fillId="8" borderId="0" xfId="0" applyFont="1" applyFill="1" applyAlignment="1">
      <alignment vertical="top"/>
    </xf>
    <xf numFmtId="0" fontId="22" fillId="8" borderId="0" xfId="0" applyFont="1" applyFill="1" applyAlignment="1">
      <alignment vertical="top" wrapText="1"/>
    </xf>
    <xf numFmtId="0" fontId="20" fillId="9" borderId="0" xfId="0" applyFont="1" applyFill="1" applyAlignment="1">
      <alignment vertical="top"/>
    </xf>
    <xf numFmtId="0" fontId="22" fillId="9" borderId="0" xfId="0" applyFont="1" applyFill="1" applyAlignment="1">
      <alignment vertical="top" wrapText="1"/>
    </xf>
    <xf numFmtId="0" fontId="20" fillId="10" borderId="0" xfId="0" applyFont="1" applyFill="1" applyAlignment="1">
      <alignment vertical="top"/>
    </xf>
    <xf numFmtId="0" fontId="22" fillId="10" borderId="0" xfId="0" applyFont="1" applyFill="1" applyAlignment="1">
      <alignment vertical="top" wrapText="1"/>
    </xf>
    <xf numFmtId="0" fontId="20" fillId="11" borderId="0" xfId="0" applyFont="1" applyFill="1" applyAlignment="1">
      <alignment vertical="top"/>
    </xf>
    <xf numFmtId="0" fontId="22" fillId="11" borderId="0" xfId="0" applyFont="1" applyFill="1" applyAlignment="1">
      <alignment vertical="top" wrapText="1"/>
    </xf>
    <xf numFmtId="0" fontId="20" fillId="12" borderId="0" xfId="0" applyFont="1" applyFill="1" applyAlignment="1">
      <alignment vertical="top"/>
    </xf>
    <xf numFmtId="0" fontId="22" fillId="12" borderId="0" xfId="0" applyFont="1" applyFill="1" applyAlignment="1">
      <alignment vertical="top" wrapText="1"/>
    </xf>
    <xf numFmtId="0" fontId="20" fillId="0" borderId="0" xfId="0" applyFont="1" applyFill="1" applyAlignment="1">
      <alignment vertical="top"/>
    </xf>
    <xf numFmtId="0" fontId="22" fillId="0" borderId="0" xfId="0" applyFont="1" applyFill="1" applyAlignment="1">
      <alignment vertical="top" wrapText="1"/>
    </xf>
    <xf numFmtId="0" fontId="16" fillId="8" borderId="23" xfId="3" applyFill="1" applyBorder="1" applyAlignment="1">
      <alignment vertical="top" wrapText="1"/>
    </xf>
    <xf numFmtId="0" fontId="21" fillId="7" borderId="23" xfId="3" applyFont="1" applyFill="1" applyBorder="1" applyAlignment="1">
      <alignment vertical="top" wrapText="1"/>
    </xf>
    <xf numFmtId="0" fontId="21" fillId="8" borderId="23" xfId="3" applyFont="1" applyFill="1" applyBorder="1" applyAlignment="1">
      <alignment vertical="top" wrapText="1"/>
    </xf>
    <xf numFmtId="0" fontId="21" fillId="9" borderId="23" xfId="3" applyFont="1" applyFill="1" applyBorder="1" applyAlignment="1">
      <alignment vertical="top" wrapText="1"/>
    </xf>
    <xf numFmtId="0" fontId="21" fillId="10" borderId="23" xfId="3" applyFont="1" applyFill="1" applyBorder="1" applyAlignment="1">
      <alignment vertical="top" wrapText="1"/>
    </xf>
    <xf numFmtId="0" fontId="21" fillId="11" borderId="23" xfId="3" applyFont="1" applyFill="1" applyBorder="1" applyAlignment="1">
      <alignment vertical="top" wrapText="1"/>
    </xf>
    <xf numFmtId="0" fontId="21" fillId="12" borderId="23" xfId="3" applyFont="1" applyFill="1" applyBorder="1" applyAlignment="1">
      <alignment vertical="top" wrapText="1"/>
    </xf>
    <xf numFmtId="0" fontId="21" fillId="12" borderId="25" xfId="3" applyFont="1" applyFill="1" applyBorder="1" applyAlignment="1">
      <alignment vertical="top" wrapText="1"/>
    </xf>
    <xf numFmtId="0" fontId="16" fillId="8" borderId="9" xfId="3" applyFill="1" applyBorder="1" applyAlignment="1">
      <alignment vertical="top" wrapText="1"/>
    </xf>
    <xf numFmtId="0" fontId="21" fillId="7" borderId="25" xfId="3" applyFont="1" applyFill="1" applyBorder="1" applyAlignment="1">
      <alignment vertical="top" wrapText="1"/>
    </xf>
    <xf numFmtId="0" fontId="21" fillId="8" borderId="25" xfId="3" applyFont="1" applyFill="1" applyBorder="1" applyAlignment="1">
      <alignment vertical="top" wrapText="1"/>
    </xf>
    <xf numFmtId="0" fontId="21" fillId="9" borderId="25" xfId="3" applyFont="1" applyFill="1" applyBorder="1" applyAlignment="1">
      <alignment vertical="top" wrapText="1"/>
    </xf>
    <xf numFmtId="0" fontId="21" fillId="10" borderId="25" xfId="3" applyFont="1" applyFill="1" applyBorder="1" applyAlignment="1">
      <alignment vertical="top" wrapText="1"/>
    </xf>
    <xf numFmtId="0" fontId="21" fillId="11" borderId="25" xfId="3" applyFont="1" applyFill="1" applyBorder="1" applyAlignment="1">
      <alignment vertical="top" wrapText="1"/>
    </xf>
    <xf numFmtId="0" fontId="10" fillId="5" borderId="18" xfId="1" applyBorder="1"/>
    <xf numFmtId="0" fontId="11" fillId="5" borderId="18" xfId="2" applyBorder="1"/>
    <xf numFmtId="0" fontId="4" fillId="0" borderId="19" xfId="0" applyFont="1" applyFill="1" applyBorder="1"/>
    <xf numFmtId="0" fontId="11" fillId="5" borderId="18" xfId="2" applyFont="1" applyBorder="1"/>
    <xf numFmtId="0" fontId="12" fillId="0" borderId="0" xfId="0" applyFont="1" applyAlignment="1">
      <alignment horizontal="left" vertical="center"/>
    </xf>
    <xf numFmtId="3" fontId="23" fillId="7" borderId="9" xfId="0" applyNumberFormat="1" applyFont="1" applyFill="1" applyBorder="1" applyAlignment="1">
      <alignment horizontal="left" vertical="top" wrapText="1"/>
    </xf>
    <xf numFmtId="3" fontId="23" fillId="7" borderId="23" xfId="0" applyNumberFormat="1" applyFont="1" applyFill="1" applyBorder="1" applyAlignment="1">
      <alignment horizontal="left" vertical="top" wrapText="1"/>
    </xf>
    <xf numFmtId="3" fontId="26" fillId="7" borderId="23" xfId="0" applyNumberFormat="1" applyFont="1" applyFill="1" applyBorder="1" applyAlignment="1">
      <alignment horizontal="left" vertical="top" wrapText="1"/>
    </xf>
    <xf numFmtId="3" fontId="24" fillId="7" borderId="23" xfId="0" applyNumberFormat="1" applyFont="1" applyFill="1" applyBorder="1" applyAlignment="1">
      <alignment horizontal="left" vertical="top" wrapText="1"/>
    </xf>
    <xf numFmtId="3" fontId="25" fillId="7" borderId="25" xfId="0" applyNumberFormat="1" applyFont="1" applyFill="1" applyBorder="1" applyAlignment="1">
      <alignment horizontal="left" vertical="top" wrapText="1"/>
    </xf>
    <xf numFmtId="0" fontId="2" fillId="8" borderId="36" xfId="3" applyFont="1" applyFill="1" applyBorder="1" applyAlignment="1">
      <alignment horizontal="left" vertical="top" wrapText="1"/>
    </xf>
    <xf numFmtId="0" fontId="2" fillId="8" borderId="37" xfId="3" applyFont="1" applyFill="1" applyBorder="1" applyAlignment="1">
      <alignment horizontal="left" vertical="top" wrapText="1"/>
    </xf>
    <xf numFmtId="0" fontId="6" fillId="8" borderId="37" xfId="3" applyFont="1" applyFill="1" applyBorder="1" applyAlignment="1">
      <alignment horizontal="left" vertical="top" wrapText="1"/>
    </xf>
    <xf numFmtId="0" fontId="5" fillId="8" borderId="37" xfId="3" applyFont="1" applyFill="1" applyBorder="1" applyAlignment="1">
      <alignment horizontal="left" vertical="top" wrapText="1"/>
    </xf>
    <xf numFmtId="0" fontId="3" fillId="8" borderId="39" xfId="3" applyFont="1" applyFill="1" applyBorder="1" applyAlignment="1">
      <alignment horizontal="left" vertical="top" wrapText="1"/>
    </xf>
    <xf numFmtId="0" fontId="2" fillId="9" borderId="36" xfId="3" applyFont="1" applyFill="1" applyBorder="1" applyAlignment="1">
      <alignment horizontal="left" vertical="top" wrapText="1"/>
    </xf>
    <xf numFmtId="0" fontId="2" fillId="9" borderId="37" xfId="3" applyFont="1" applyFill="1" applyBorder="1" applyAlignment="1">
      <alignment horizontal="left" vertical="top" wrapText="1"/>
    </xf>
    <xf numFmtId="0" fontId="6" fillId="9" borderId="37" xfId="3" applyFont="1" applyFill="1" applyBorder="1" applyAlignment="1">
      <alignment horizontal="left" vertical="top" wrapText="1"/>
    </xf>
    <xf numFmtId="0" fontId="5" fillId="9" borderId="37" xfId="3" applyFont="1" applyFill="1" applyBorder="1" applyAlignment="1">
      <alignment horizontal="left" vertical="top" wrapText="1"/>
    </xf>
    <xf numFmtId="0" fontId="3" fillId="9" borderId="38" xfId="3" applyFont="1" applyFill="1" applyBorder="1" applyAlignment="1">
      <alignment horizontal="left" vertical="top" wrapText="1"/>
    </xf>
    <xf numFmtId="0" fontId="2" fillId="10" borderId="36" xfId="3" applyFont="1" applyFill="1" applyBorder="1" applyAlignment="1">
      <alignment horizontal="left" vertical="top" wrapText="1"/>
    </xf>
    <xf numFmtId="0" fontId="2" fillId="10" borderId="37" xfId="3" applyFont="1" applyFill="1" applyBorder="1" applyAlignment="1">
      <alignment horizontal="left" vertical="top" wrapText="1"/>
    </xf>
    <xf numFmtId="0" fontId="6" fillId="10" borderId="37" xfId="3" applyFont="1" applyFill="1" applyBorder="1" applyAlignment="1">
      <alignment horizontal="left" vertical="top" wrapText="1"/>
    </xf>
    <xf numFmtId="0" fontId="5" fillId="10" borderId="37" xfId="3" applyFont="1" applyFill="1" applyBorder="1" applyAlignment="1">
      <alignment horizontal="left" vertical="top" wrapText="1"/>
    </xf>
    <xf numFmtId="0" fontId="3" fillId="10" borderId="38" xfId="3" applyFont="1" applyFill="1" applyBorder="1" applyAlignment="1">
      <alignment horizontal="left" vertical="top" wrapText="1"/>
    </xf>
    <xf numFmtId="0" fontId="2" fillId="11" borderId="36" xfId="3" applyFont="1" applyFill="1" applyBorder="1" applyAlignment="1">
      <alignment horizontal="left" vertical="top" wrapText="1"/>
    </xf>
    <xf numFmtId="0" fontId="2" fillId="11" borderId="37" xfId="3" applyFont="1" applyFill="1" applyBorder="1" applyAlignment="1">
      <alignment horizontal="left" vertical="top" wrapText="1"/>
    </xf>
    <xf numFmtId="0" fontId="6" fillId="11" borderId="37" xfId="3" applyFont="1" applyFill="1" applyBorder="1" applyAlignment="1">
      <alignment horizontal="left" vertical="top" wrapText="1"/>
    </xf>
    <xf numFmtId="0" fontId="5" fillId="11" borderId="37" xfId="3" applyFont="1" applyFill="1" applyBorder="1" applyAlignment="1">
      <alignment horizontal="left" vertical="top" wrapText="1"/>
    </xf>
    <xf numFmtId="0" fontId="3" fillId="11" borderId="38" xfId="3" applyFont="1" applyFill="1" applyBorder="1" applyAlignment="1">
      <alignment horizontal="left" vertical="top" wrapText="1"/>
    </xf>
    <xf numFmtId="0" fontId="2" fillId="12" borderId="36" xfId="3" applyFont="1" applyFill="1" applyBorder="1" applyAlignment="1">
      <alignment horizontal="left" vertical="top" wrapText="1"/>
    </xf>
    <xf numFmtId="0" fontId="2" fillId="12" borderId="37" xfId="3" applyFont="1" applyFill="1" applyBorder="1" applyAlignment="1">
      <alignment horizontal="left" vertical="top" wrapText="1"/>
    </xf>
    <xf numFmtId="0" fontId="6" fillId="12" borderId="37" xfId="3" applyFont="1" applyFill="1" applyBorder="1" applyAlignment="1">
      <alignment horizontal="left" vertical="top" wrapText="1"/>
    </xf>
    <xf numFmtId="0" fontId="5" fillId="12" borderId="37" xfId="3" applyFont="1" applyFill="1" applyBorder="1" applyAlignment="1">
      <alignment horizontal="left" vertical="top" wrapText="1"/>
    </xf>
    <xf numFmtId="0" fontId="3" fillId="12" borderId="38" xfId="3" applyFont="1" applyFill="1" applyBorder="1" applyAlignment="1">
      <alignment horizontal="left" vertical="top" wrapText="1"/>
    </xf>
    <xf numFmtId="0" fontId="5" fillId="0" borderId="4" xfId="0" applyFont="1" applyBorder="1" applyAlignment="1">
      <alignment horizontal="left" vertical="top" wrapText="1"/>
    </xf>
    <xf numFmtId="0" fontId="9" fillId="0" borderId="22" xfId="0" applyFont="1" applyBorder="1" applyAlignment="1">
      <alignment horizontal="left" vertical="top" wrapText="1"/>
    </xf>
    <xf numFmtId="0" fontId="2" fillId="0" borderId="20" xfId="0" applyFont="1" applyBorder="1" applyAlignment="1">
      <alignment horizontal="left" vertical="top" wrapText="1"/>
    </xf>
    <xf numFmtId="0" fontId="2" fillId="4" borderId="9" xfId="0" applyFont="1" applyFill="1" applyBorder="1" applyAlignment="1">
      <alignment horizontal="left" vertical="top" wrapText="1"/>
    </xf>
    <xf numFmtId="0" fontId="2" fillId="4" borderId="23" xfId="0" applyFont="1" applyFill="1" applyBorder="1" applyAlignment="1">
      <alignment horizontal="left" vertical="top" wrapText="1"/>
    </xf>
    <xf numFmtId="0" fontId="6" fillId="4" borderId="23" xfId="0" applyFont="1" applyFill="1" applyBorder="1" applyAlignment="1">
      <alignment horizontal="left" vertical="top" wrapText="1"/>
    </xf>
    <xf numFmtId="0" fontId="6" fillId="4" borderId="23" xfId="0" quotePrefix="1" applyFont="1" applyFill="1" applyBorder="1" applyAlignment="1">
      <alignment horizontal="left" vertical="top" wrapText="1"/>
    </xf>
    <xf numFmtId="0" fontId="5" fillId="4" borderId="23" xfId="0" applyFont="1" applyFill="1" applyBorder="1" applyAlignment="1">
      <alignment horizontal="left" vertical="top" wrapText="1"/>
    </xf>
    <xf numFmtId="0" fontId="3" fillId="4" borderId="25" xfId="0" applyFont="1" applyFill="1" applyBorder="1" applyAlignment="1">
      <alignment horizontal="left" vertical="top" wrapText="1"/>
    </xf>
    <xf numFmtId="0" fontId="3" fillId="0" borderId="0" xfId="0" applyFont="1" applyFill="1" applyBorder="1" applyAlignment="1">
      <alignment horizontal="left" vertical="top" wrapText="1"/>
    </xf>
    <xf numFmtId="0" fontId="0" fillId="0" borderId="0" xfId="0" applyAlignment="1">
      <alignment horizontal="left" vertical="top" wrapText="1"/>
    </xf>
    <xf numFmtId="0" fontId="2" fillId="0" borderId="21" xfId="0" applyFont="1" applyFill="1" applyBorder="1" applyAlignment="1">
      <alignment horizontal="left" vertical="top" wrapText="1"/>
    </xf>
    <xf numFmtId="0" fontId="2" fillId="0" borderId="28" xfId="0" applyFont="1" applyFill="1" applyBorder="1" applyAlignment="1">
      <alignment horizontal="left" vertical="top" wrapText="1"/>
    </xf>
    <xf numFmtId="0" fontId="14" fillId="0" borderId="1" xfId="0" applyFont="1" applyBorder="1" applyAlignment="1">
      <alignment horizontal="left" vertical="center" wrapText="1"/>
    </xf>
    <xf numFmtId="0" fontId="13" fillId="0" borderId="0" xfId="0" applyFont="1" applyAlignment="1">
      <alignment horizontal="left" vertical="center"/>
    </xf>
    <xf numFmtId="0" fontId="5" fillId="0" borderId="4" xfId="0" applyFont="1" applyBorder="1" applyAlignment="1">
      <alignment horizontal="left" vertical="top"/>
    </xf>
    <xf numFmtId="0" fontId="9" fillId="0" borderId="21" xfId="0" applyFont="1" applyBorder="1" applyAlignment="1">
      <alignment horizontal="left" vertical="top"/>
    </xf>
    <xf numFmtId="0" fontId="2" fillId="0" borderId="26" xfId="0" applyFont="1" applyBorder="1" applyAlignment="1">
      <alignment horizontal="left" vertical="top" wrapText="1"/>
    </xf>
    <xf numFmtId="0" fontId="2" fillId="4" borderId="21" xfId="0" applyFont="1" applyFill="1" applyBorder="1" applyAlignment="1">
      <alignment horizontal="left" vertical="top" wrapText="1"/>
    </xf>
    <xf numFmtId="0" fontId="2" fillId="4" borderId="27" xfId="0" applyFont="1" applyFill="1" applyBorder="1" applyAlignment="1">
      <alignment horizontal="left" vertical="top" wrapText="1"/>
    </xf>
    <xf numFmtId="0" fontId="6" fillId="4" borderId="27" xfId="0" applyFont="1" applyFill="1" applyBorder="1" applyAlignment="1">
      <alignment horizontal="left" vertical="top" wrapText="1"/>
    </xf>
    <xf numFmtId="0" fontId="6" fillId="4" borderId="27" xfId="0" quotePrefix="1" applyFont="1" applyFill="1" applyBorder="1" applyAlignment="1">
      <alignment horizontal="left" vertical="top" wrapText="1"/>
    </xf>
    <xf numFmtId="0" fontId="5" fillId="4" borderId="27" xfId="0" applyFont="1" applyFill="1" applyBorder="1" applyAlignment="1">
      <alignment horizontal="left" vertical="top"/>
    </xf>
    <xf numFmtId="0" fontId="3" fillId="4" borderId="28" xfId="0" applyFont="1" applyFill="1" applyBorder="1" applyAlignment="1">
      <alignment horizontal="left" vertical="top" wrapText="1"/>
    </xf>
    <xf numFmtId="0" fontId="0" fillId="0" borderId="0" xfId="0" applyAlignment="1">
      <alignment horizontal="left" vertical="top"/>
    </xf>
    <xf numFmtId="3" fontId="16" fillId="7" borderId="17" xfId="3" applyNumberFormat="1" applyFill="1" applyBorder="1" applyAlignment="1" applyProtection="1">
      <alignment horizontal="center" vertical="center"/>
      <protection locked="0"/>
    </xf>
    <xf numFmtId="3" fontId="16" fillId="7" borderId="8" xfId="3" applyNumberFormat="1" applyFill="1" applyBorder="1" applyAlignment="1" applyProtection="1">
      <alignment horizontal="center" vertical="center"/>
      <protection locked="0"/>
    </xf>
    <xf numFmtId="3" fontId="16" fillId="7" borderId="18" xfId="3" applyNumberFormat="1" applyFill="1" applyBorder="1" applyAlignment="1" applyProtection="1">
      <alignment horizontal="center" vertical="center"/>
      <protection locked="0"/>
    </xf>
    <xf numFmtId="3" fontId="16" fillId="7" borderId="6" xfId="3" applyNumberFormat="1" applyFill="1" applyBorder="1" applyAlignment="1" applyProtection="1">
      <alignment horizontal="center" vertical="center"/>
      <protection locked="0"/>
    </xf>
    <xf numFmtId="3" fontId="16" fillId="8" borderId="17" xfId="3" applyNumberFormat="1" applyFill="1" applyBorder="1" applyAlignment="1" applyProtection="1">
      <alignment horizontal="center" vertical="center"/>
      <protection locked="0"/>
    </xf>
    <xf numFmtId="3" fontId="16" fillId="8" borderId="8" xfId="3" applyNumberFormat="1" applyFill="1" applyBorder="1" applyAlignment="1" applyProtection="1">
      <alignment horizontal="center" vertical="center"/>
      <protection locked="0"/>
    </xf>
    <xf numFmtId="3" fontId="16" fillId="8" borderId="18" xfId="3" applyNumberFormat="1" applyFill="1" applyBorder="1" applyAlignment="1" applyProtection="1">
      <alignment horizontal="center" vertical="center"/>
      <protection locked="0"/>
    </xf>
    <xf numFmtId="3" fontId="16" fillId="8" borderId="6" xfId="3" applyNumberFormat="1" applyFill="1" applyBorder="1" applyAlignment="1" applyProtection="1">
      <alignment horizontal="center" vertical="center"/>
      <protection locked="0"/>
    </xf>
    <xf numFmtId="3" fontId="16" fillId="9" borderId="17" xfId="3" applyNumberFormat="1" applyFill="1" applyBorder="1" applyAlignment="1" applyProtection="1">
      <alignment horizontal="center" vertical="center"/>
      <protection locked="0"/>
    </xf>
    <xf numFmtId="3" fontId="16" fillId="9" borderId="8" xfId="3" applyNumberFormat="1" applyFill="1" applyBorder="1" applyAlignment="1" applyProtection="1">
      <alignment horizontal="center" vertical="center"/>
      <protection locked="0"/>
    </xf>
    <xf numFmtId="3" fontId="16" fillId="9" borderId="18" xfId="3" applyNumberFormat="1" applyFill="1" applyBorder="1" applyAlignment="1" applyProtection="1">
      <alignment horizontal="center" vertical="center"/>
      <protection locked="0"/>
    </xf>
    <xf numFmtId="3" fontId="16" fillId="9" borderId="6" xfId="3" applyNumberFormat="1" applyFill="1" applyBorder="1" applyAlignment="1" applyProtection="1">
      <alignment horizontal="center" vertical="center"/>
      <protection locked="0"/>
    </xf>
    <xf numFmtId="3" fontId="16" fillId="10" borderId="17" xfId="3" applyNumberFormat="1" applyFill="1" applyBorder="1" applyAlignment="1" applyProtection="1">
      <alignment horizontal="center" vertical="center"/>
      <protection locked="0"/>
    </xf>
    <xf numFmtId="3" fontId="16" fillId="10" borderId="8" xfId="3" applyNumberFormat="1" applyFill="1" applyBorder="1" applyAlignment="1" applyProtection="1">
      <alignment horizontal="center" vertical="center"/>
      <protection locked="0"/>
    </xf>
    <xf numFmtId="3" fontId="16" fillId="10" borderId="18" xfId="3" applyNumberFormat="1" applyFill="1" applyBorder="1" applyAlignment="1" applyProtection="1">
      <alignment horizontal="center" vertical="center"/>
      <protection locked="0"/>
    </xf>
    <xf numFmtId="3" fontId="16" fillId="10" borderId="6" xfId="3" applyNumberFormat="1" applyFill="1" applyBorder="1" applyAlignment="1" applyProtection="1">
      <alignment horizontal="center" vertical="center"/>
      <protection locked="0"/>
    </xf>
    <xf numFmtId="3" fontId="16" fillId="11" borderId="17" xfId="3" applyNumberFormat="1" applyFill="1" applyBorder="1" applyAlignment="1" applyProtection="1">
      <alignment horizontal="center" vertical="center"/>
      <protection locked="0"/>
    </xf>
    <xf numFmtId="3" fontId="16" fillId="11" borderId="8" xfId="3" applyNumberFormat="1" applyFill="1" applyBorder="1" applyAlignment="1" applyProtection="1">
      <alignment horizontal="center" vertical="center"/>
      <protection locked="0"/>
    </xf>
    <xf numFmtId="3" fontId="16" fillId="11" borderId="18" xfId="3" applyNumberFormat="1" applyFill="1" applyBorder="1" applyAlignment="1" applyProtection="1">
      <alignment horizontal="center" vertical="center"/>
      <protection locked="0"/>
    </xf>
    <xf numFmtId="3" fontId="16" fillId="11" borderId="6" xfId="3" applyNumberFormat="1" applyFill="1" applyBorder="1" applyAlignment="1" applyProtection="1">
      <alignment horizontal="center" vertical="center"/>
      <protection locked="0"/>
    </xf>
    <xf numFmtId="3" fontId="16" fillId="12" borderId="17" xfId="3" applyNumberFormat="1" applyFill="1" applyBorder="1" applyAlignment="1" applyProtection="1">
      <alignment horizontal="center" vertical="center"/>
      <protection locked="0"/>
    </xf>
    <xf numFmtId="3" fontId="16" fillId="12" borderId="8" xfId="3" applyNumberFormat="1" applyFill="1" applyBorder="1" applyAlignment="1" applyProtection="1">
      <alignment horizontal="center" vertical="center"/>
      <protection locked="0"/>
    </xf>
    <xf numFmtId="3" fontId="16" fillId="12" borderId="18" xfId="3" applyNumberFormat="1" applyFill="1" applyBorder="1" applyAlignment="1" applyProtection="1">
      <alignment horizontal="center" vertical="center"/>
      <protection locked="0"/>
    </xf>
    <xf numFmtId="3" fontId="16" fillId="12" borderId="6" xfId="3" applyNumberFormat="1" applyFill="1" applyBorder="1" applyAlignment="1" applyProtection="1">
      <alignment horizontal="center" vertical="center"/>
      <protection locked="0"/>
    </xf>
    <xf numFmtId="3" fontId="16" fillId="12" borderId="19" xfId="3" applyNumberFormat="1" applyFill="1" applyBorder="1" applyAlignment="1" applyProtection="1">
      <alignment horizontal="center" vertical="center"/>
      <protection locked="0"/>
    </xf>
    <xf numFmtId="3" fontId="16" fillId="12" borderId="11" xfId="3" applyNumberFormat="1" applyFill="1" applyBorder="1" applyAlignment="1" applyProtection="1">
      <alignment horizontal="center" vertical="center"/>
      <protection locked="0"/>
    </xf>
    <xf numFmtId="3" fontId="16" fillId="7" borderId="32" xfId="3" applyNumberFormat="1" applyFill="1" applyBorder="1" applyAlignment="1" applyProtection="1">
      <alignment horizontal="center" vertical="center"/>
      <protection locked="0"/>
    </xf>
    <xf numFmtId="3" fontId="16" fillId="7" borderId="31" xfId="3" applyNumberFormat="1" applyFill="1" applyBorder="1" applyAlignment="1" applyProtection="1">
      <alignment horizontal="center" vertical="center"/>
      <protection locked="0"/>
    </xf>
    <xf numFmtId="3" fontId="16" fillId="7" borderId="19" xfId="3" applyNumberFormat="1" applyFill="1" applyBorder="1" applyAlignment="1" applyProtection="1">
      <alignment horizontal="center" vertical="center"/>
      <protection locked="0"/>
    </xf>
    <xf numFmtId="3" fontId="16" fillId="7" borderId="11" xfId="3" applyNumberFormat="1" applyFill="1" applyBorder="1" applyAlignment="1" applyProtection="1">
      <alignment horizontal="center" vertical="center"/>
      <protection locked="0"/>
    </xf>
    <xf numFmtId="3" fontId="16" fillId="8" borderId="19" xfId="3" applyNumberFormat="1" applyFill="1" applyBorder="1" applyAlignment="1" applyProtection="1">
      <alignment horizontal="center" vertical="center"/>
      <protection locked="0"/>
    </xf>
    <xf numFmtId="3" fontId="16" fillId="8" borderId="11" xfId="3" applyNumberFormat="1" applyFill="1" applyBorder="1" applyAlignment="1" applyProtection="1">
      <alignment horizontal="center" vertical="center"/>
      <protection locked="0"/>
    </xf>
    <xf numFmtId="3" fontId="16" fillId="9" borderId="19" xfId="3" applyNumberFormat="1" applyFill="1" applyBorder="1" applyAlignment="1" applyProtection="1">
      <alignment horizontal="center" vertical="center"/>
      <protection locked="0"/>
    </xf>
    <xf numFmtId="3" fontId="16" fillId="9" borderId="11" xfId="3" applyNumberFormat="1" applyFill="1" applyBorder="1" applyAlignment="1" applyProtection="1">
      <alignment horizontal="center" vertical="center"/>
      <protection locked="0"/>
    </xf>
    <xf numFmtId="3" fontId="16" fillId="10" borderId="19" xfId="3" applyNumberFormat="1" applyFill="1" applyBorder="1" applyAlignment="1" applyProtection="1">
      <alignment horizontal="center" vertical="center"/>
      <protection locked="0"/>
    </xf>
    <xf numFmtId="3" fontId="16" fillId="10" borderId="11" xfId="3" applyNumberFormat="1" applyFill="1" applyBorder="1" applyAlignment="1" applyProtection="1">
      <alignment horizontal="center" vertical="center"/>
      <protection locked="0"/>
    </xf>
    <xf numFmtId="3" fontId="16" fillId="11" borderId="19" xfId="3" applyNumberFormat="1" applyFill="1" applyBorder="1" applyAlignment="1" applyProtection="1">
      <alignment horizontal="center" vertical="center"/>
      <protection locked="0"/>
    </xf>
    <xf numFmtId="3" fontId="0" fillId="8" borderId="6" xfId="3" applyNumberFormat="1" applyFont="1" applyFill="1" applyBorder="1" applyAlignment="1" applyProtection="1">
      <alignment horizontal="center" vertical="center"/>
      <protection locked="0"/>
    </xf>
    <xf numFmtId="0" fontId="0" fillId="7" borderId="23" xfId="3" applyFont="1" applyFill="1" applyBorder="1" applyAlignment="1">
      <alignment vertical="top" wrapText="1"/>
    </xf>
    <xf numFmtId="0" fontId="0" fillId="7" borderId="25" xfId="3" applyFont="1" applyFill="1" applyBorder="1" applyAlignment="1">
      <alignment vertical="top" wrapText="1"/>
    </xf>
    <xf numFmtId="0" fontId="0" fillId="8" borderId="23" xfId="3" applyFont="1" applyFill="1" applyBorder="1" applyAlignment="1">
      <alignment vertical="top" wrapText="1"/>
    </xf>
    <xf numFmtId="0" fontId="0" fillId="8" borderId="20" xfId="3" applyFont="1" applyFill="1" applyBorder="1" applyAlignment="1">
      <alignment vertical="top" wrapText="1"/>
    </xf>
    <xf numFmtId="0" fontId="0" fillId="7" borderId="9" xfId="3" applyFont="1" applyFill="1" applyBorder="1" applyAlignment="1">
      <alignment vertical="top" wrapText="1"/>
    </xf>
    <xf numFmtId="0" fontId="0" fillId="9" borderId="9" xfId="3" applyFont="1" applyFill="1" applyBorder="1" applyAlignment="1">
      <alignment vertical="top" wrapText="1"/>
    </xf>
    <xf numFmtId="0" fontId="0" fillId="9" borderId="23" xfId="3" applyFont="1" applyFill="1" applyBorder="1" applyAlignment="1">
      <alignment vertical="top" wrapText="1"/>
    </xf>
    <xf numFmtId="0" fontId="0" fillId="9" borderId="25" xfId="3" applyFont="1" applyFill="1" applyBorder="1" applyAlignment="1">
      <alignment vertical="top" wrapText="1"/>
    </xf>
    <xf numFmtId="0" fontId="0" fillId="10" borderId="9" xfId="3" applyFont="1" applyFill="1" applyBorder="1" applyAlignment="1">
      <alignment vertical="top" wrapText="1"/>
    </xf>
    <xf numFmtId="0" fontId="0" fillId="10" borderId="23" xfId="3" applyFont="1" applyFill="1" applyBorder="1" applyAlignment="1">
      <alignment vertical="top" wrapText="1"/>
    </xf>
    <xf numFmtId="0" fontId="0" fillId="10" borderId="25" xfId="3" applyFont="1" applyFill="1" applyBorder="1" applyAlignment="1">
      <alignment vertical="top" wrapText="1"/>
    </xf>
    <xf numFmtId="0" fontId="0" fillId="11" borderId="9" xfId="3" applyFont="1" applyFill="1" applyBorder="1" applyAlignment="1">
      <alignment vertical="top" wrapText="1"/>
    </xf>
    <xf numFmtId="0" fontId="0" fillId="11" borderId="23" xfId="3" applyFont="1" applyFill="1" applyBorder="1" applyAlignment="1">
      <alignment vertical="top" wrapText="1"/>
    </xf>
    <xf numFmtId="0" fontId="0" fillId="11" borderId="25" xfId="3" applyFont="1" applyFill="1" applyBorder="1" applyAlignment="1">
      <alignment vertical="top" wrapText="1"/>
    </xf>
    <xf numFmtId="0" fontId="0" fillId="12" borderId="9" xfId="3" applyFont="1" applyFill="1" applyBorder="1" applyAlignment="1">
      <alignment vertical="top" wrapText="1"/>
    </xf>
    <xf numFmtId="0" fontId="0" fillId="12" borderId="23" xfId="3" applyFont="1" applyFill="1" applyBorder="1" applyAlignment="1">
      <alignment vertical="top" wrapText="1"/>
    </xf>
    <xf numFmtId="0" fontId="0" fillId="12" borderId="25" xfId="3" applyFont="1" applyFill="1" applyBorder="1" applyAlignment="1">
      <alignment vertical="top" wrapText="1"/>
    </xf>
    <xf numFmtId="0" fontId="0" fillId="8" borderId="9" xfId="3" applyFont="1" applyFill="1" applyBorder="1" applyAlignment="1">
      <alignment vertical="top" wrapText="1"/>
    </xf>
    <xf numFmtId="0" fontId="0" fillId="0" borderId="20" xfId="0" applyBorder="1"/>
    <xf numFmtId="3" fontId="0" fillId="0" borderId="9" xfId="0" applyNumberFormat="1" applyBorder="1"/>
    <xf numFmtId="3" fontId="0" fillId="0" borderId="25" xfId="0" applyNumberFormat="1" applyBorder="1"/>
    <xf numFmtId="3" fontId="0" fillId="7" borderId="6" xfId="3" applyNumberFormat="1" applyFont="1" applyFill="1" applyBorder="1" applyAlignment="1" applyProtection="1">
      <alignment horizontal="center" vertical="center"/>
      <protection locked="0"/>
    </xf>
    <xf numFmtId="3" fontId="20" fillId="7" borderId="0" xfId="0" applyNumberFormat="1" applyFont="1" applyFill="1" applyAlignment="1">
      <alignment vertical="top"/>
    </xf>
    <xf numFmtId="3" fontId="20" fillId="8" borderId="0" xfId="0" applyNumberFormat="1" applyFont="1" applyFill="1" applyAlignment="1">
      <alignment vertical="top"/>
    </xf>
    <xf numFmtId="3" fontId="20" fillId="9" borderId="0" xfId="0" applyNumberFormat="1" applyFont="1" applyFill="1" applyAlignment="1">
      <alignment vertical="top"/>
    </xf>
    <xf numFmtId="3" fontId="20" fillId="10" borderId="0" xfId="0" applyNumberFormat="1" applyFont="1" applyFill="1" applyAlignment="1">
      <alignment vertical="top"/>
    </xf>
    <xf numFmtId="3" fontId="20" fillId="11" borderId="0" xfId="0" applyNumberFormat="1" applyFont="1" applyFill="1" applyAlignment="1">
      <alignment vertical="top"/>
    </xf>
    <xf numFmtId="3" fontId="20" fillId="12" borderId="0" xfId="0" applyNumberFormat="1" applyFont="1" applyFill="1" applyAlignment="1">
      <alignment vertical="top"/>
    </xf>
    <xf numFmtId="3" fontId="20" fillId="0" borderId="0" xfId="0" applyNumberFormat="1" applyFont="1" applyFill="1" applyAlignment="1">
      <alignment vertical="top"/>
    </xf>
    <xf numFmtId="165" fontId="0" fillId="0" borderId="0" xfId="0" applyNumberFormat="1"/>
    <xf numFmtId="165" fontId="0" fillId="0" borderId="0" xfId="0" applyNumberFormat="1" applyFill="1"/>
    <xf numFmtId="165" fontId="0" fillId="0" borderId="0" xfId="0" applyNumberFormat="1" applyProtection="1">
      <protection locked="0"/>
    </xf>
    <xf numFmtId="0" fontId="12" fillId="0" borderId="1" xfId="0" applyFont="1" applyBorder="1" applyAlignment="1">
      <alignment horizontal="left" vertical="center"/>
    </xf>
    <xf numFmtId="0" fontId="12" fillId="0" borderId="0" xfId="0" applyFont="1" applyBorder="1" applyAlignment="1">
      <alignment horizontal="center" vertical="center"/>
    </xf>
    <xf numFmtId="0" fontId="0" fillId="12" borderId="10" xfId="3" applyFont="1" applyFill="1" applyBorder="1" applyAlignment="1">
      <alignment horizontal="left" vertical="center" wrapText="1"/>
    </xf>
    <xf numFmtId="0" fontId="16" fillId="12" borderId="10" xfId="3" applyFill="1" applyBorder="1" applyAlignment="1">
      <alignment horizontal="left" vertical="center" wrapText="1"/>
    </xf>
    <xf numFmtId="0" fontId="16" fillId="12" borderId="24" xfId="3" applyFill="1" applyBorder="1" applyAlignment="1">
      <alignment horizontal="left" vertical="center" wrapText="1"/>
    </xf>
    <xf numFmtId="0" fontId="0" fillId="12" borderId="7" xfId="3" applyFont="1" applyFill="1" applyBorder="1" applyAlignment="1">
      <alignment horizontal="left" vertical="center" wrapText="1"/>
    </xf>
    <xf numFmtId="0" fontId="0" fillId="11" borderId="10" xfId="3" applyFont="1" applyFill="1" applyBorder="1" applyAlignment="1">
      <alignment horizontal="left" vertical="center" wrapText="1"/>
    </xf>
    <xf numFmtId="0" fontId="16" fillId="11" borderId="10" xfId="3" applyFill="1" applyBorder="1" applyAlignment="1">
      <alignment horizontal="left" vertical="center" wrapText="1"/>
    </xf>
    <xf numFmtId="0" fontId="16" fillId="11" borderId="24" xfId="3" applyFill="1" applyBorder="1" applyAlignment="1">
      <alignment horizontal="left" vertical="center" wrapText="1"/>
    </xf>
    <xf numFmtId="0" fontId="0" fillId="11" borderId="7" xfId="3" applyFont="1" applyFill="1" applyBorder="1" applyAlignment="1">
      <alignment horizontal="left" vertical="center" wrapText="1"/>
    </xf>
    <xf numFmtId="0" fontId="0" fillId="10" borderId="10" xfId="3" applyFont="1" applyFill="1" applyBorder="1" applyAlignment="1">
      <alignment horizontal="left" vertical="center" wrapText="1"/>
    </xf>
    <xf numFmtId="0" fontId="16" fillId="10" borderId="10" xfId="3" applyFill="1" applyBorder="1" applyAlignment="1">
      <alignment horizontal="left" vertical="center" wrapText="1"/>
    </xf>
    <xf numFmtId="0" fontId="16" fillId="10" borderId="24" xfId="3" applyFill="1" applyBorder="1" applyAlignment="1">
      <alignment horizontal="left" vertical="center" wrapText="1"/>
    </xf>
    <xf numFmtId="0" fontId="0" fillId="10" borderId="7" xfId="3" applyFont="1" applyFill="1" applyBorder="1" applyAlignment="1">
      <alignment horizontal="left" vertical="center" wrapText="1"/>
    </xf>
    <xf numFmtId="0" fontId="0" fillId="9" borderId="10" xfId="3" applyFont="1" applyFill="1" applyBorder="1" applyAlignment="1">
      <alignment horizontal="left" vertical="center" wrapText="1"/>
    </xf>
    <xf numFmtId="0" fontId="16" fillId="9" borderId="10" xfId="3" applyFill="1" applyBorder="1" applyAlignment="1">
      <alignment horizontal="left" vertical="center" wrapText="1"/>
    </xf>
    <xf numFmtId="0" fontId="16" fillId="9" borderId="24" xfId="3" applyFill="1" applyBorder="1" applyAlignment="1">
      <alignment horizontal="left" vertical="center" wrapText="1"/>
    </xf>
    <xf numFmtId="0" fontId="0" fillId="9" borderId="7" xfId="3" applyFont="1" applyFill="1" applyBorder="1" applyAlignment="1">
      <alignment horizontal="left" vertical="center" wrapText="1"/>
    </xf>
    <xf numFmtId="0" fontId="0" fillId="8" borderId="10" xfId="3" applyFont="1" applyFill="1" applyBorder="1" applyAlignment="1">
      <alignment horizontal="left" vertical="center" wrapText="1"/>
    </xf>
    <xf numFmtId="0" fontId="16" fillId="8" borderId="10" xfId="3" applyFill="1" applyBorder="1" applyAlignment="1">
      <alignment horizontal="left" vertical="center" wrapText="1"/>
    </xf>
    <xf numFmtId="0" fontId="16" fillId="8" borderId="24" xfId="3" applyFill="1" applyBorder="1" applyAlignment="1">
      <alignment horizontal="left" vertical="center" wrapText="1"/>
    </xf>
    <xf numFmtId="0" fontId="0" fillId="8" borderId="7" xfId="3" applyFont="1" applyFill="1" applyBorder="1" applyAlignment="1">
      <alignment horizontal="left" vertical="center" wrapText="1"/>
    </xf>
    <xf numFmtId="0" fontId="0" fillId="7" borderId="10" xfId="3" applyFont="1" applyFill="1" applyBorder="1" applyAlignment="1">
      <alignment horizontal="left" vertical="center" wrapText="1"/>
    </xf>
    <xf numFmtId="0" fontId="16" fillId="7" borderId="10" xfId="3" applyFill="1" applyBorder="1" applyAlignment="1">
      <alignment horizontal="left" vertical="center" wrapText="1"/>
    </xf>
    <xf numFmtId="0" fontId="16" fillId="7" borderId="24" xfId="3" applyFill="1" applyBorder="1" applyAlignment="1">
      <alignment horizontal="left" vertical="center" wrapText="1"/>
    </xf>
    <xf numFmtId="0" fontId="0" fillId="7" borderId="7" xfId="3" applyFont="1" applyFill="1" applyBorder="1" applyAlignment="1">
      <alignment horizontal="left" vertical="center" wrapText="1"/>
    </xf>
    <xf numFmtId="0" fontId="16" fillId="8" borderId="16" xfId="3" applyFill="1" applyBorder="1" applyAlignment="1">
      <alignment horizontal="left" vertical="center" wrapText="1"/>
    </xf>
    <xf numFmtId="0" fontId="2" fillId="4" borderId="7"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4" borderId="24" xfId="0" applyFont="1" applyFill="1" applyBorder="1" applyAlignment="1">
      <alignment horizontal="center" vertical="center" wrapText="1"/>
    </xf>
    <xf numFmtId="3" fontId="23" fillId="7" borderId="33" xfId="0" applyNumberFormat="1" applyFont="1" applyFill="1" applyBorder="1" applyAlignment="1">
      <alignment horizontal="center" vertical="center"/>
    </xf>
    <xf numFmtId="3" fontId="23" fillId="7" borderId="34" xfId="0" applyNumberFormat="1" applyFont="1" applyFill="1" applyBorder="1" applyAlignment="1">
      <alignment horizontal="center" vertical="center"/>
    </xf>
    <xf numFmtId="3" fontId="23" fillId="7" borderId="35" xfId="0" applyNumberFormat="1" applyFont="1" applyFill="1" applyBorder="1" applyAlignment="1">
      <alignment horizontal="center" vertical="center"/>
    </xf>
    <xf numFmtId="0" fontId="2" fillId="8" borderId="33" xfId="3" applyFont="1" applyFill="1" applyBorder="1" applyAlignment="1">
      <alignment horizontal="center" vertical="center" wrapText="1"/>
    </xf>
    <xf numFmtId="0" fontId="2" fillId="8" borderId="34" xfId="3" applyFont="1" applyFill="1" applyBorder="1" applyAlignment="1">
      <alignment horizontal="center" vertical="center" wrapText="1"/>
    </xf>
    <xf numFmtId="0" fontId="2" fillId="8" borderId="35" xfId="3" applyFont="1" applyFill="1" applyBorder="1" applyAlignment="1">
      <alignment horizontal="center" vertical="center" wrapText="1"/>
    </xf>
    <xf numFmtId="0" fontId="2" fillId="9" borderId="33" xfId="3" applyFont="1" applyFill="1" applyBorder="1" applyAlignment="1">
      <alignment horizontal="center" vertical="center" wrapText="1"/>
    </xf>
    <xf numFmtId="0" fontId="2" fillId="9" borderId="34" xfId="3" applyFont="1" applyFill="1" applyBorder="1" applyAlignment="1">
      <alignment horizontal="center" vertical="center" wrapText="1"/>
    </xf>
    <xf numFmtId="0" fontId="2" fillId="9" borderId="35" xfId="3" applyFont="1" applyFill="1" applyBorder="1" applyAlignment="1">
      <alignment horizontal="center" vertical="center" wrapText="1"/>
    </xf>
    <xf numFmtId="0" fontId="2" fillId="6" borderId="33" xfId="0" applyFont="1" applyFill="1" applyBorder="1" applyAlignment="1">
      <alignment horizontal="left"/>
    </xf>
    <xf numFmtId="0" fontId="2" fillId="6" borderId="5" xfId="0" applyFont="1" applyFill="1" applyBorder="1" applyAlignment="1">
      <alignment horizontal="left"/>
    </xf>
    <xf numFmtId="0" fontId="2" fillId="10" borderId="33" xfId="3" applyFont="1" applyFill="1" applyBorder="1" applyAlignment="1">
      <alignment horizontal="center" vertical="center" wrapText="1"/>
    </xf>
    <xf numFmtId="0" fontId="2" fillId="10" borderId="34" xfId="3" applyFont="1" applyFill="1" applyBorder="1" applyAlignment="1">
      <alignment horizontal="center" vertical="center" wrapText="1"/>
    </xf>
    <xf numFmtId="0" fontId="2" fillId="10" borderId="35" xfId="3" applyFont="1" applyFill="1" applyBorder="1" applyAlignment="1">
      <alignment horizontal="center" vertical="center" wrapText="1"/>
    </xf>
    <xf numFmtId="0" fontId="2" fillId="11" borderId="33" xfId="3" applyFont="1" applyFill="1" applyBorder="1" applyAlignment="1">
      <alignment horizontal="center" vertical="center" wrapText="1"/>
    </xf>
    <xf numFmtId="0" fontId="2" fillId="11" borderId="34" xfId="3" applyFont="1" applyFill="1" applyBorder="1" applyAlignment="1">
      <alignment horizontal="center" vertical="center" wrapText="1"/>
    </xf>
    <xf numFmtId="0" fontId="2" fillId="11" borderId="35" xfId="3" applyFont="1" applyFill="1" applyBorder="1" applyAlignment="1">
      <alignment horizontal="center" vertical="center" wrapText="1"/>
    </xf>
    <xf numFmtId="0" fontId="2" fillId="12" borderId="33" xfId="3" applyFont="1" applyFill="1" applyBorder="1" applyAlignment="1">
      <alignment horizontal="center" vertical="center" wrapText="1"/>
    </xf>
    <xf numFmtId="0" fontId="2" fillId="12" borderId="34" xfId="3" applyFont="1" applyFill="1" applyBorder="1" applyAlignment="1">
      <alignment horizontal="center" vertical="center" wrapText="1"/>
    </xf>
    <xf numFmtId="0" fontId="2" fillId="12" borderId="35" xfId="3" applyFont="1" applyFill="1" applyBorder="1" applyAlignment="1">
      <alignment horizontal="center" vertical="center" wrapText="1"/>
    </xf>
    <xf numFmtId="0" fontId="2" fillId="6" borderId="2" xfId="0" applyFont="1" applyFill="1" applyBorder="1" applyAlignment="1">
      <alignment horizontal="left"/>
    </xf>
    <xf numFmtId="0" fontId="2" fillId="6" borderId="3" xfId="0" applyFont="1" applyFill="1" applyBorder="1" applyAlignment="1">
      <alignment horizontal="left"/>
    </xf>
    <xf numFmtId="164" fontId="5" fillId="0" borderId="3" xfId="0" applyNumberFormat="1" applyFont="1" applyBorder="1" applyAlignment="1">
      <alignment horizontal="center" vertical="center"/>
    </xf>
    <xf numFmtId="3" fontId="5" fillId="0" borderId="3" xfId="0" applyNumberFormat="1" applyFont="1" applyBorder="1" applyAlignment="1">
      <alignment horizontal="center" vertical="center"/>
    </xf>
    <xf numFmtId="164" fontId="9" fillId="0" borderId="29" xfId="0" applyNumberFormat="1" applyFont="1" applyBorder="1" applyAlignment="1">
      <alignment horizontal="center" vertical="center"/>
    </xf>
    <xf numFmtId="164" fontId="9" fillId="0" borderId="22" xfId="0" applyNumberFormat="1" applyFont="1" applyBorder="1" applyAlignment="1">
      <alignment horizontal="center" vertical="center"/>
    </xf>
    <xf numFmtId="164" fontId="27" fillId="0" borderId="3" xfId="0" applyNumberFormat="1" applyFont="1" applyBorder="1" applyAlignment="1">
      <alignment horizontal="center" vertical="center"/>
    </xf>
    <xf numFmtId="0" fontId="15" fillId="0" borderId="12"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30" xfId="0" applyFont="1" applyBorder="1" applyAlignment="1">
      <alignment horizontal="center" vertical="center" wrapText="1"/>
    </xf>
    <xf numFmtId="0" fontId="12" fillId="0" borderId="0" xfId="0" applyFont="1" applyBorder="1" applyAlignment="1">
      <alignment horizontal="left" vertical="center"/>
    </xf>
    <xf numFmtId="0" fontId="12" fillId="0" borderId="1" xfId="0" applyFont="1" applyBorder="1" applyAlignment="1">
      <alignment horizontal="center" vertical="center"/>
    </xf>
    <xf numFmtId="0" fontId="12" fillId="0" borderId="1" xfId="0" applyFont="1" applyBorder="1" applyAlignment="1">
      <alignment horizontal="left" vertical="center"/>
    </xf>
  </cellXfs>
  <cellStyles count="5">
    <cellStyle name="Ausgabe" xfId="1" builtinId="21"/>
    <cellStyle name="Berechnung" xfId="2" builtinId="22"/>
    <cellStyle name="Standard" xfId="0" builtinId="0"/>
    <cellStyle name="Standard 2" xfId="3"/>
    <cellStyle name="Standard 3" xfId="4"/>
  </cellStyles>
  <dxfs count="0"/>
  <tableStyles count="0" defaultTableStyle="TableStyleMedium2" defaultPivotStyle="PivotStyleLight16"/>
  <colors>
    <mruColors>
      <color rgb="FF0033CC"/>
      <color rgb="FF0000FF"/>
      <color rgb="FFF46D43"/>
      <color rgb="FFFEE08B"/>
      <color rgb="FFFDAE61"/>
      <color rgb="FFFFFFBF"/>
      <color rgb="FF41B1F6"/>
      <color rgb="FF3288BD"/>
      <color rgb="FFABDDA4"/>
      <color rgb="FF66C2A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Larissa">
  <a:themeElements>
    <a:clrScheme name="Galathea">
      <a:dk1>
        <a:sysClr val="windowText" lastClr="000000"/>
      </a:dk1>
      <a:lt1>
        <a:sysClr val="window" lastClr="FFFFFF"/>
      </a:lt1>
      <a:dk2>
        <a:srgbClr val="775F55"/>
      </a:dk2>
      <a:lt2>
        <a:srgbClr val="EBDDC3"/>
      </a:lt2>
      <a:accent1>
        <a:srgbClr val="94B6D2"/>
      </a:accent1>
      <a:accent2>
        <a:srgbClr val="DD8047"/>
      </a:accent2>
      <a:accent3>
        <a:srgbClr val="A5AB81"/>
      </a:accent3>
      <a:accent4>
        <a:srgbClr val="D8B25C"/>
      </a:accent4>
      <a:accent5>
        <a:srgbClr val="7BA79D"/>
      </a:accent5>
      <a:accent6>
        <a:srgbClr val="968C8C"/>
      </a:accent6>
      <a:hlink>
        <a:srgbClr val="F7B615"/>
      </a:hlink>
      <a:folHlink>
        <a:srgbClr val="704404"/>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pageSetUpPr fitToPage="1"/>
  </sheetPr>
  <dimension ref="A1:R98"/>
  <sheetViews>
    <sheetView zoomScale="55" zoomScaleNormal="55" workbookViewId="0">
      <pane xSplit="1" ySplit="2" topLeftCell="B3" activePane="bottomRight" state="frozen"/>
      <selection pane="topRight" activeCell="B1" sqref="B1"/>
      <selection pane="bottomLeft" activeCell="A3" sqref="A3"/>
      <selection pane="bottomRight" activeCell="C4" sqref="C4:E6"/>
    </sheetView>
  </sheetViews>
  <sheetFormatPr baseColWidth="10" defaultRowHeight="15" x14ac:dyDescent="0.25"/>
  <cols>
    <col min="1" max="1" width="72.42578125" style="83" customWidth="1"/>
    <col min="2" max="2" width="60.42578125" style="83" customWidth="1"/>
    <col min="3" max="16" width="11.42578125" style="83" customWidth="1"/>
    <col min="17" max="18" width="11.42578125" style="85" customWidth="1"/>
    <col min="19" max="16384" width="11.42578125" style="85"/>
  </cols>
  <sheetData>
    <row r="1" spans="1:18" s="88" customFormat="1" x14ac:dyDescent="0.25">
      <c r="B1" s="87" t="s">
        <v>62</v>
      </c>
      <c r="C1" s="87">
        <v>2020</v>
      </c>
      <c r="D1" s="87"/>
      <c r="F1" s="87"/>
      <c r="G1" s="87">
        <v>2021</v>
      </c>
      <c r="H1" s="87"/>
      <c r="I1" s="87"/>
      <c r="J1" s="87"/>
      <c r="K1" s="87"/>
      <c r="L1" s="87"/>
      <c r="N1" s="87"/>
    </row>
    <row r="2" spans="1:18" ht="15.75" thickBot="1" x14ac:dyDescent="0.3">
      <c r="A2" s="84" t="s">
        <v>175</v>
      </c>
      <c r="B2" s="84" t="s">
        <v>63</v>
      </c>
      <c r="C2" s="84" t="s">
        <v>72</v>
      </c>
      <c r="D2" s="84" t="s">
        <v>73</v>
      </c>
      <c r="E2" s="84" t="s">
        <v>74</v>
      </c>
      <c r="F2" s="84" t="s">
        <v>75</v>
      </c>
      <c r="G2" s="84" t="s">
        <v>64</v>
      </c>
      <c r="H2" s="84" t="s">
        <v>65</v>
      </c>
      <c r="I2" s="84" t="s">
        <v>66</v>
      </c>
      <c r="J2" s="84" t="s">
        <v>67</v>
      </c>
      <c r="K2" s="84" t="s">
        <v>68</v>
      </c>
      <c r="L2" s="84" t="s">
        <v>69</v>
      </c>
      <c r="M2" s="84" t="s">
        <v>70</v>
      </c>
      <c r="N2" s="84" t="s">
        <v>71</v>
      </c>
      <c r="O2" s="84" t="s">
        <v>72</v>
      </c>
      <c r="P2" s="84" t="s">
        <v>73</v>
      </c>
      <c r="Q2" s="84" t="s">
        <v>74</v>
      </c>
      <c r="R2" s="84" t="s">
        <v>75</v>
      </c>
    </row>
    <row r="3" spans="1:18" ht="45" customHeight="1" x14ac:dyDescent="0.25">
      <c r="A3" s="272" t="s">
        <v>78</v>
      </c>
      <c r="B3" s="219" t="s">
        <v>105</v>
      </c>
      <c r="C3" s="177"/>
      <c r="D3" s="178"/>
      <c r="E3" s="178"/>
      <c r="F3" s="178"/>
      <c r="G3" s="178"/>
      <c r="H3" s="178"/>
      <c r="I3" s="178"/>
      <c r="J3" s="178"/>
      <c r="K3" s="178"/>
      <c r="L3" s="178"/>
      <c r="M3" s="178"/>
      <c r="N3" s="178"/>
      <c r="O3" s="178"/>
      <c r="P3" s="178"/>
      <c r="Q3" s="178"/>
      <c r="R3" s="178"/>
    </row>
    <row r="4" spans="1:18" s="86" customFormat="1" ht="30" x14ac:dyDescent="0.25">
      <c r="A4" s="270"/>
      <c r="B4" s="215" t="s">
        <v>106</v>
      </c>
      <c r="C4" s="179"/>
      <c r="D4" s="180"/>
      <c r="E4" s="180"/>
      <c r="F4" s="180"/>
      <c r="G4" s="180"/>
      <c r="H4" s="180"/>
      <c r="I4" s="180"/>
      <c r="J4" s="180"/>
      <c r="K4" s="180"/>
      <c r="L4" s="180"/>
      <c r="M4" s="180"/>
      <c r="N4" s="180"/>
      <c r="O4" s="180"/>
      <c r="P4" s="180"/>
      <c r="Q4" s="180"/>
      <c r="R4" s="180"/>
    </row>
    <row r="5" spans="1:18" ht="30" x14ac:dyDescent="0.25">
      <c r="A5" s="269" t="s">
        <v>79</v>
      </c>
      <c r="B5" s="215" t="s">
        <v>107</v>
      </c>
      <c r="C5" s="179"/>
      <c r="D5" s="180"/>
      <c r="E5" s="180"/>
      <c r="F5" s="180"/>
      <c r="G5" s="180"/>
      <c r="H5" s="180"/>
      <c r="I5" s="180"/>
      <c r="J5" s="180"/>
      <c r="K5" s="180"/>
      <c r="L5" s="180"/>
      <c r="M5" s="180"/>
      <c r="N5" s="180"/>
      <c r="O5" s="180"/>
      <c r="P5" s="180"/>
      <c r="Q5" s="180"/>
      <c r="R5" s="180"/>
    </row>
    <row r="6" spans="1:18" ht="30" x14ac:dyDescent="0.25">
      <c r="A6" s="270"/>
      <c r="B6" s="215" t="s">
        <v>108</v>
      </c>
      <c r="C6" s="179"/>
      <c r="D6" s="180"/>
      <c r="E6" s="236"/>
      <c r="F6" s="180"/>
      <c r="G6" s="180"/>
      <c r="H6" s="180"/>
      <c r="I6" s="180"/>
      <c r="J6" s="180"/>
      <c r="K6" s="180"/>
      <c r="L6" s="180"/>
      <c r="M6" s="180"/>
      <c r="N6" s="180"/>
      <c r="O6" s="180"/>
      <c r="P6" s="180"/>
      <c r="Q6" s="180"/>
      <c r="R6" s="180"/>
    </row>
    <row r="7" spans="1:18" ht="30.75" thickBot="1" x14ac:dyDescent="0.3">
      <c r="A7" s="271"/>
      <c r="B7" s="216" t="s">
        <v>109</v>
      </c>
      <c r="C7" s="179"/>
      <c r="D7" s="180"/>
      <c r="E7" s="180"/>
      <c r="F7" s="180"/>
      <c r="G7" s="180"/>
      <c r="H7" s="180"/>
      <c r="I7" s="180"/>
      <c r="J7" s="180"/>
      <c r="K7" s="180"/>
      <c r="L7" s="180"/>
      <c r="M7" s="180"/>
      <c r="N7" s="180"/>
      <c r="O7" s="180"/>
      <c r="P7" s="180"/>
      <c r="Q7" s="180"/>
      <c r="R7" s="180"/>
    </row>
    <row r="8" spans="1:18" ht="30" customHeight="1" x14ac:dyDescent="0.25">
      <c r="A8" s="268" t="s">
        <v>80</v>
      </c>
      <c r="B8" s="111" t="s">
        <v>76</v>
      </c>
      <c r="C8" s="181"/>
      <c r="D8" s="182"/>
      <c r="E8" s="182"/>
      <c r="F8" s="182"/>
      <c r="G8" s="182"/>
      <c r="H8" s="182"/>
      <c r="I8" s="182"/>
      <c r="J8" s="182"/>
      <c r="K8" s="182"/>
      <c r="L8" s="182"/>
      <c r="M8" s="182"/>
      <c r="N8" s="182"/>
      <c r="O8" s="182"/>
      <c r="P8" s="182"/>
      <c r="Q8" s="182"/>
      <c r="R8" s="182"/>
    </row>
    <row r="9" spans="1:18" s="86" customFormat="1" ht="30" x14ac:dyDescent="0.25">
      <c r="A9" s="266"/>
      <c r="B9" s="103" t="s">
        <v>77</v>
      </c>
      <c r="C9" s="183"/>
      <c r="D9" s="184"/>
      <c r="E9" s="184"/>
      <c r="F9" s="184"/>
      <c r="G9" s="184"/>
      <c r="H9" s="184"/>
      <c r="I9" s="184"/>
      <c r="J9" s="184"/>
      <c r="K9" s="184"/>
      <c r="L9" s="184"/>
      <c r="M9" s="184"/>
      <c r="N9" s="184"/>
      <c r="O9" s="184"/>
      <c r="P9" s="184"/>
      <c r="Q9" s="184"/>
      <c r="R9" s="184"/>
    </row>
    <row r="10" spans="1:18" ht="30" x14ac:dyDescent="0.25">
      <c r="A10" s="265" t="s">
        <v>81</v>
      </c>
      <c r="B10" s="217" t="s">
        <v>102</v>
      </c>
      <c r="C10" s="183"/>
      <c r="D10" s="184"/>
      <c r="E10" s="184"/>
      <c r="F10" s="184"/>
      <c r="G10" s="184"/>
      <c r="H10" s="184"/>
      <c r="I10" s="184"/>
      <c r="J10" s="184"/>
      <c r="K10" s="184"/>
      <c r="L10" s="184"/>
      <c r="M10" s="184"/>
      <c r="N10" s="184"/>
      <c r="O10" s="184"/>
      <c r="P10" s="184"/>
      <c r="Q10" s="184"/>
      <c r="R10" s="184"/>
    </row>
    <row r="11" spans="1:18" ht="30" x14ac:dyDescent="0.25">
      <c r="A11" s="266"/>
      <c r="B11" s="217" t="s">
        <v>103</v>
      </c>
      <c r="C11" s="183"/>
      <c r="D11" s="184"/>
      <c r="E11" s="214"/>
      <c r="F11" s="184"/>
      <c r="G11" s="184"/>
      <c r="H11" s="184"/>
      <c r="I11" s="184"/>
      <c r="J11" s="184"/>
      <c r="K11" s="184"/>
      <c r="L11" s="184"/>
      <c r="M11" s="184"/>
      <c r="N11" s="184"/>
      <c r="O11" s="184"/>
      <c r="P11" s="184"/>
      <c r="Q11" s="184"/>
      <c r="R11" s="184"/>
    </row>
    <row r="12" spans="1:18" ht="30.75" thickBot="1" x14ac:dyDescent="0.3">
      <c r="A12" s="273"/>
      <c r="B12" s="218" t="s">
        <v>104</v>
      </c>
      <c r="C12" s="183"/>
      <c r="D12" s="184"/>
      <c r="E12" s="184"/>
      <c r="F12" s="184"/>
      <c r="G12" s="184"/>
      <c r="H12" s="184"/>
      <c r="I12" s="184"/>
      <c r="J12" s="184"/>
      <c r="K12" s="184"/>
      <c r="L12" s="184"/>
      <c r="M12" s="184"/>
      <c r="N12" s="184"/>
      <c r="O12" s="184"/>
      <c r="P12" s="184"/>
      <c r="Q12" s="184"/>
      <c r="R12" s="184"/>
    </row>
    <row r="13" spans="1:18" ht="45" customHeight="1" x14ac:dyDescent="0.25">
      <c r="A13" s="264" t="s">
        <v>82</v>
      </c>
      <c r="B13" s="220" t="s">
        <v>105</v>
      </c>
      <c r="C13" s="185"/>
      <c r="D13" s="186"/>
      <c r="E13" s="186"/>
      <c r="F13" s="186"/>
      <c r="G13" s="186"/>
      <c r="H13" s="186"/>
      <c r="I13" s="186"/>
      <c r="J13" s="186"/>
      <c r="K13" s="186"/>
      <c r="L13" s="186"/>
      <c r="M13" s="186"/>
      <c r="N13" s="186"/>
      <c r="O13" s="186"/>
      <c r="P13" s="186"/>
      <c r="Q13" s="186"/>
      <c r="R13" s="186"/>
    </row>
    <row r="14" spans="1:18" s="86" customFormat="1" ht="30" x14ac:dyDescent="0.25">
      <c r="A14" s="262"/>
      <c r="B14" s="221" t="s">
        <v>110</v>
      </c>
      <c r="C14" s="187"/>
      <c r="D14" s="188"/>
      <c r="E14" s="188"/>
      <c r="F14" s="188"/>
      <c r="G14" s="188"/>
      <c r="H14" s="188"/>
      <c r="I14" s="188"/>
      <c r="J14" s="188"/>
      <c r="K14" s="188"/>
      <c r="L14" s="188"/>
      <c r="M14" s="188"/>
      <c r="N14" s="188"/>
      <c r="O14" s="188"/>
      <c r="P14" s="188"/>
      <c r="Q14" s="188"/>
      <c r="R14" s="188"/>
    </row>
    <row r="15" spans="1:18" ht="30" x14ac:dyDescent="0.25">
      <c r="A15" s="261" t="s">
        <v>83</v>
      </c>
      <c r="B15" s="221" t="s">
        <v>111</v>
      </c>
      <c r="C15" s="187"/>
      <c r="D15" s="188"/>
      <c r="E15" s="188"/>
      <c r="F15" s="188"/>
      <c r="G15" s="188"/>
      <c r="H15" s="188"/>
      <c r="I15" s="188"/>
      <c r="J15" s="188"/>
      <c r="K15" s="188"/>
      <c r="L15" s="188"/>
      <c r="M15" s="188"/>
      <c r="N15" s="188"/>
      <c r="O15" s="188"/>
      <c r="P15" s="188"/>
      <c r="Q15" s="188"/>
      <c r="R15" s="188"/>
    </row>
    <row r="16" spans="1:18" ht="30" x14ac:dyDescent="0.25">
      <c r="A16" s="262"/>
      <c r="B16" s="221" t="s">
        <v>112</v>
      </c>
      <c r="C16" s="187"/>
      <c r="D16" s="188"/>
      <c r="E16" s="188"/>
      <c r="F16" s="188"/>
      <c r="G16" s="188"/>
      <c r="H16" s="188"/>
      <c r="I16" s="188"/>
      <c r="J16" s="188"/>
      <c r="K16" s="188"/>
      <c r="L16" s="188"/>
      <c r="M16" s="188"/>
      <c r="N16" s="188"/>
      <c r="O16" s="188"/>
      <c r="P16" s="188"/>
      <c r="Q16" s="188"/>
      <c r="R16" s="188"/>
    </row>
    <row r="17" spans="1:18" ht="30.75" thickBot="1" x14ac:dyDescent="0.3">
      <c r="A17" s="263"/>
      <c r="B17" s="222" t="s">
        <v>113</v>
      </c>
      <c r="C17" s="187"/>
      <c r="D17" s="188"/>
      <c r="E17" s="188"/>
      <c r="F17" s="188"/>
      <c r="G17" s="188"/>
      <c r="H17" s="188"/>
      <c r="I17" s="188"/>
      <c r="J17" s="188"/>
      <c r="K17" s="188"/>
      <c r="L17" s="188"/>
      <c r="M17" s="188"/>
      <c r="N17" s="188"/>
      <c r="O17" s="188"/>
      <c r="P17" s="188"/>
      <c r="Q17" s="188"/>
      <c r="R17" s="188"/>
    </row>
    <row r="18" spans="1:18" ht="45" customHeight="1" x14ac:dyDescent="0.25">
      <c r="A18" s="260" t="s">
        <v>84</v>
      </c>
      <c r="B18" s="223" t="s">
        <v>105</v>
      </c>
      <c r="C18" s="189"/>
      <c r="D18" s="190"/>
      <c r="E18" s="190"/>
      <c r="F18" s="190"/>
      <c r="G18" s="190"/>
      <c r="H18" s="190"/>
      <c r="I18" s="190"/>
      <c r="J18" s="190"/>
      <c r="K18" s="190"/>
      <c r="L18" s="190"/>
      <c r="M18" s="190"/>
      <c r="N18" s="190"/>
      <c r="O18" s="190"/>
      <c r="P18" s="190"/>
      <c r="Q18" s="190"/>
      <c r="R18" s="190"/>
    </row>
    <row r="19" spans="1:18" s="86" customFormat="1" ht="30" x14ac:dyDescent="0.25">
      <c r="A19" s="258"/>
      <c r="B19" s="224" t="s">
        <v>106</v>
      </c>
      <c r="C19" s="191"/>
      <c r="D19" s="192"/>
      <c r="E19" s="192"/>
      <c r="F19" s="192"/>
      <c r="G19" s="192"/>
      <c r="H19" s="192"/>
      <c r="I19" s="192"/>
      <c r="J19" s="192"/>
      <c r="K19" s="192"/>
      <c r="L19" s="192"/>
      <c r="M19" s="192"/>
      <c r="N19" s="192"/>
      <c r="O19" s="192"/>
      <c r="P19" s="192"/>
      <c r="Q19" s="192"/>
      <c r="R19" s="192"/>
    </row>
    <row r="20" spans="1:18" ht="30" x14ac:dyDescent="0.25">
      <c r="A20" s="257" t="s">
        <v>85</v>
      </c>
      <c r="B20" s="224" t="s">
        <v>114</v>
      </c>
      <c r="C20" s="191"/>
      <c r="D20" s="192"/>
      <c r="E20" s="192"/>
      <c r="F20" s="192"/>
      <c r="G20" s="192"/>
      <c r="H20" s="192"/>
      <c r="I20" s="192"/>
      <c r="J20" s="192"/>
      <c r="K20" s="192"/>
      <c r="L20" s="192"/>
      <c r="M20" s="192"/>
      <c r="N20" s="192"/>
      <c r="O20" s="192"/>
      <c r="P20" s="192"/>
      <c r="Q20" s="192"/>
      <c r="R20" s="192"/>
    </row>
    <row r="21" spans="1:18" ht="30" x14ac:dyDescent="0.25">
      <c r="A21" s="258"/>
      <c r="B21" s="224" t="s">
        <v>115</v>
      </c>
      <c r="C21" s="191"/>
      <c r="D21" s="192"/>
      <c r="E21" s="192"/>
      <c r="F21" s="192"/>
      <c r="G21" s="192"/>
      <c r="H21" s="192"/>
      <c r="I21" s="192"/>
      <c r="J21" s="192"/>
      <c r="K21" s="192"/>
      <c r="L21" s="192"/>
      <c r="M21" s="192"/>
      <c r="N21" s="192"/>
      <c r="O21" s="192"/>
      <c r="P21" s="192"/>
      <c r="Q21" s="192"/>
      <c r="R21" s="192"/>
    </row>
    <row r="22" spans="1:18" ht="30.75" thickBot="1" x14ac:dyDescent="0.3">
      <c r="A22" s="259"/>
      <c r="B22" s="225" t="s">
        <v>116</v>
      </c>
      <c r="C22" s="191"/>
      <c r="D22" s="192"/>
      <c r="E22" s="192"/>
      <c r="F22" s="192"/>
      <c r="G22" s="192"/>
      <c r="H22" s="192"/>
      <c r="I22" s="192"/>
      <c r="J22" s="192"/>
      <c r="K22" s="192"/>
      <c r="L22" s="192"/>
      <c r="M22" s="192"/>
      <c r="N22" s="192"/>
      <c r="O22" s="192"/>
      <c r="P22" s="192"/>
      <c r="Q22" s="192"/>
      <c r="R22" s="192"/>
    </row>
    <row r="23" spans="1:18" ht="45" customHeight="1" x14ac:dyDescent="0.25">
      <c r="A23" s="256" t="s">
        <v>86</v>
      </c>
      <c r="B23" s="226" t="s">
        <v>105</v>
      </c>
      <c r="C23" s="193"/>
      <c r="D23" s="194"/>
      <c r="E23" s="194"/>
      <c r="F23" s="194"/>
      <c r="G23" s="194"/>
      <c r="H23" s="194"/>
      <c r="I23" s="194"/>
      <c r="J23" s="194"/>
      <c r="K23" s="194"/>
      <c r="L23" s="194"/>
      <c r="M23" s="194"/>
      <c r="N23" s="194"/>
      <c r="O23" s="194"/>
      <c r="P23" s="194"/>
      <c r="Q23" s="194"/>
      <c r="R23" s="194"/>
    </row>
    <row r="24" spans="1:18" s="86" customFormat="1" ht="30" x14ac:dyDescent="0.25">
      <c r="A24" s="254"/>
      <c r="B24" s="227" t="s">
        <v>106</v>
      </c>
      <c r="C24" s="195"/>
      <c r="D24" s="196"/>
      <c r="E24" s="196"/>
      <c r="F24" s="196"/>
      <c r="G24" s="196"/>
      <c r="H24" s="196"/>
      <c r="I24" s="196"/>
      <c r="J24" s="196"/>
      <c r="K24" s="196"/>
      <c r="L24" s="196"/>
      <c r="M24" s="196"/>
      <c r="N24" s="196"/>
      <c r="O24" s="196"/>
      <c r="P24" s="196"/>
      <c r="Q24" s="196"/>
      <c r="R24" s="196"/>
    </row>
    <row r="25" spans="1:18" ht="30" x14ac:dyDescent="0.25">
      <c r="A25" s="253" t="s">
        <v>87</v>
      </c>
      <c r="B25" s="227" t="s">
        <v>114</v>
      </c>
      <c r="C25" s="195"/>
      <c r="D25" s="196"/>
      <c r="E25" s="196"/>
      <c r="F25" s="196"/>
      <c r="G25" s="196"/>
      <c r="H25" s="196"/>
      <c r="I25" s="196"/>
      <c r="J25" s="196"/>
      <c r="K25" s="196"/>
      <c r="L25" s="196"/>
      <c r="M25" s="196"/>
      <c r="N25" s="196"/>
      <c r="O25" s="196"/>
      <c r="P25" s="196"/>
      <c r="Q25" s="196"/>
      <c r="R25" s="196"/>
    </row>
    <row r="26" spans="1:18" ht="30" x14ac:dyDescent="0.25">
      <c r="A26" s="254"/>
      <c r="B26" s="227" t="s">
        <v>112</v>
      </c>
      <c r="C26" s="195"/>
      <c r="D26" s="196"/>
      <c r="E26" s="196"/>
      <c r="F26" s="196"/>
      <c r="G26" s="196"/>
      <c r="H26" s="196"/>
      <c r="I26" s="196"/>
      <c r="J26" s="196"/>
      <c r="K26" s="196"/>
      <c r="L26" s="196"/>
      <c r="M26" s="196"/>
      <c r="N26" s="196"/>
      <c r="O26" s="196"/>
      <c r="P26" s="196"/>
      <c r="Q26" s="196"/>
      <c r="R26" s="196"/>
    </row>
    <row r="27" spans="1:18" ht="30.75" thickBot="1" x14ac:dyDescent="0.3">
      <c r="A27" s="255"/>
      <c r="B27" s="228" t="s">
        <v>113</v>
      </c>
      <c r="C27" s="195"/>
      <c r="D27" s="196"/>
      <c r="E27" s="196"/>
      <c r="F27" s="196"/>
      <c r="G27" s="196"/>
      <c r="H27" s="196"/>
      <c r="I27" s="196"/>
      <c r="J27" s="196"/>
      <c r="K27" s="196"/>
      <c r="L27" s="196"/>
      <c r="M27" s="196"/>
      <c r="N27" s="196"/>
      <c r="O27" s="196"/>
      <c r="P27" s="196"/>
      <c r="Q27" s="196"/>
      <c r="R27" s="196"/>
    </row>
    <row r="28" spans="1:18" ht="45" customHeight="1" x14ac:dyDescent="0.25">
      <c r="A28" s="252" t="s">
        <v>88</v>
      </c>
      <c r="B28" s="229" t="s">
        <v>105</v>
      </c>
      <c r="C28" s="197"/>
      <c r="D28" s="198"/>
      <c r="E28" s="198"/>
      <c r="F28" s="198"/>
      <c r="G28" s="198"/>
      <c r="H28" s="198"/>
      <c r="I28" s="198"/>
      <c r="J28" s="198"/>
      <c r="K28" s="198"/>
      <c r="L28" s="198"/>
      <c r="M28" s="198"/>
      <c r="N28" s="198"/>
      <c r="O28" s="198"/>
      <c r="P28" s="198"/>
      <c r="Q28" s="198"/>
      <c r="R28" s="198"/>
    </row>
    <row r="29" spans="1:18" s="86" customFormat="1" ht="30" x14ac:dyDescent="0.25">
      <c r="A29" s="250"/>
      <c r="B29" s="230" t="s">
        <v>106</v>
      </c>
      <c r="C29" s="199"/>
      <c r="D29" s="200"/>
      <c r="E29" s="200"/>
      <c r="F29" s="200"/>
      <c r="G29" s="200"/>
      <c r="H29" s="200"/>
      <c r="I29" s="200"/>
      <c r="J29" s="200"/>
      <c r="K29" s="200"/>
      <c r="L29" s="200"/>
      <c r="M29" s="200"/>
      <c r="N29" s="200"/>
      <c r="O29" s="200"/>
      <c r="P29" s="200"/>
      <c r="Q29" s="200"/>
      <c r="R29" s="200"/>
    </row>
    <row r="30" spans="1:18" ht="30" x14ac:dyDescent="0.25">
      <c r="A30" s="249" t="s">
        <v>89</v>
      </c>
      <c r="B30" s="230" t="s">
        <v>111</v>
      </c>
      <c r="C30" s="199"/>
      <c r="D30" s="200"/>
      <c r="E30" s="200"/>
      <c r="F30" s="200"/>
      <c r="G30" s="200"/>
      <c r="H30" s="200"/>
      <c r="I30" s="200"/>
      <c r="J30" s="200"/>
      <c r="K30" s="200"/>
      <c r="L30" s="200"/>
      <c r="M30" s="200"/>
      <c r="N30" s="200"/>
      <c r="O30" s="200"/>
      <c r="P30" s="200"/>
      <c r="Q30" s="200"/>
      <c r="R30" s="200"/>
    </row>
    <row r="31" spans="1:18" ht="30" x14ac:dyDescent="0.25">
      <c r="A31" s="250"/>
      <c r="B31" s="230" t="s">
        <v>117</v>
      </c>
      <c r="C31" s="199"/>
      <c r="D31" s="200"/>
      <c r="E31" s="200"/>
      <c r="F31" s="200"/>
      <c r="G31" s="200"/>
      <c r="H31" s="200"/>
      <c r="I31" s="200"/>
      <c r="J31" s="200"/>
      <c r="K31" s="200"/>
      <c r="L31" s="200"/>
      <c r="M31" s="200"/>
      <c r="N31" s="200"/>
      <c r="O31" s="200"/>
      <c r="P31" s="200"/>
      <c r="Q31" s="200"/>
      <c r="R31" s="200"/>
    </row>
    <row r="32" spans="1:18" ht="30.75" thickBot="1" x14ac:dyDescent="0.3">
      <c r="A32" s="251"/>
      <c r="B32" s="231" t="s">
        <v>113</v>
      </c>
      <c r="C32" s="201"/>
      <c r="D32" s="202"/>
      <c r="E32" s="202"/>
      <c r="F32" s="202"/>
      <c r="G32" s="202"/>
      <c r="H32" s="202"/>
      <c r="I32" s="202"/>
      <c r="J32" s="202"/>
      <c r="K32" s="202"/>
      <c r="L32" s="202"/>
      <c r="M32" s="202"/>
      <c r="N32" s="202"/>
      <c r="O32" s="202"/>
      <c r="P32" s="202"/>
      <c r="Q32" s="202"/>
      <c r="R32" s="202"/>
    </row>
    <row r="33" spans="1:18" ht="45" customHeight="1" x14ac:dyDescent="0.25">
      <c r="A33" s="272" t="s">
        <v>90</v>
      </c>
      <c r="B33" s="219" t="s">
        <v>139</v>
      </c>
      <c r="C33" s="203"/>
      <c r="D33" s="204"/>
      <c r="E33" s="204"/>
      <c r="F33" s="204"/>
      <c r="G33" s="204"/>
      <c r="H33" s="204"/>
      <c r="I33" s="204"/>
      <c r="J33" s="204"/>
      <c r="K33" s="204"/>
      <c r="L33" s="204"/>
      <c r="M33" s="204"/>
      <c r="N33" s="204"/>
      <c r="O33" s="204"/>
      <c r="P33" s="204"/>
      <c r="Q33" s="204"/>
      <c r="R33" s="204"/>
    </row>
    <row r="34" spans="1:18" ht="30" x14ac:dyDescent="0.25">
      <c r="A34" s="270"/>
      <c r="B34" s="215" t="s">
        <v>118</v>
      </c>
      <c r="C34" s="179"/>
      <c r="D34" s="180"/>
      <c r="E34" s="180"/>
      <c r="F34" s="180"/>
      <c r="G34" s="180"/>
      <c r="H34" s="180"/>
      <c r="I34" s="180"/>
      <c r="J34" s="180"/>
      <c r="K34" s="180"/>
      <c r="L34" s="180"/>
      <c r="M34" s="180"/>
      <c r="N34" s="180"/>
      <c r="O34" s="180"/>
      <c r="P34" s="180"/>
      <c r="Q34" s="180"/>
      <c r="R34" s="180"/>
    </row>
    <row r="35" spans="1:18" ht="49.5" customHeight="1" x14ac:dyDescent="0.25">
      <c r="A35" s="270"/>
      <c r="B35" s="215" t="s">
        <v>140</v>
      </c>
      <c r="C35" s="179"/>
      <c r="D35" s="180"/>
      <c r="E35" s="180"/>
      <c r="F35" s="180"/>
      <c r="G35" s="180"/>
      <c r="H35" s="180"/>
      <c r="I35" s="180"/>
      <c r="J35" s="180"/>
      <c r="K35" s="180"/>
      <c r="L35" s="180"/>
      <c r="M35" s="180"/>
      <c r="N35" s="180"/>
      <c r="O35" s="180"/>
      <c r="P35" s="180"/>
      <c r="Q35" s="180"/>
      <c r="R35" s="180"/>
    </row>
    <row r="36" spans="1:18" ht="30" x14ac:dyDescent="0.25">
      <c r="A36" s="270"/>
      <c r="B36" s="215" t="s">
        <v>120</v>
      </c>
      <c r="C36" s="179"/>
      <c r="D36" s="180"/>
      <c r="E36" s="180"/>
      <c r="F36" s="180"/>
      <c r="G36" s="180"/>
      <c r="H36" s="180"/>
      <c r="I36" s="180"/>
      <c r="J36" s="180"/>
      <c r="K36" s="180"/>
      <c r="L36" s="180"/>
      <c r="M36" s="180"/>
      <c r="N36" s="180"/>
      <c r="O36" s="180"/>
      <c r="P36" s="180"/>
      <c r="Q36" s="180"/>
      <c r="R36" s="180"/>
    </row>
    <row r="37" spans="1:18" ht="30" x14ac:dyDescent="0.25">
      <c r="A37" s="269" t="s">
        <v>91</v>
      </c>
      <c r="B37" s="215" t="s">
        <v>121</v>
      </c>
      <c r="C37" s="179"/>
      <c r="D37" s="180"/>
      <c r="E37" s="180"/>
      <c r="F37" s="180"/>
      <c r="G37" s="180"/>
      <c r="H37" s="180"/>
      <c r="I37" s="180"/>
      <c r="J37" s="180"/>
      <c r="K37" s="180"/>
      <c r="L37" s="180"/>
      <c r="M37" s="180"/>
      <c r="N37" s="180"/>
      <c r="O37" s="180"/>
      <c r="P37" s="180"/>
      <c r="Q37" s="180"/>
      <c r="R37" s="180"/>
    </row>
    <row r="38" spans="1:18" ht="30" x14ac:dyDescent="0.25">
      <c r="A38" s="270"/>
      <c r="B38" s="215" t="s">
        <v>122</v>
      </c>
      <c r="C38" s="179"/>
      <c r="D38" s="180"/>
      <c r="E38" s="180"/>
      <c r="F38" s="180"/>
      <c r="G38" s="180"/>
      <c r="H38" s="180"/>
      <c r="I38" s="180"/>
      <c r="J38" s="180"/>
      <c r="K38" s="180"/>
      <c r="L38" s="180"/>
      <c r="M38" s="180"/>
      <c r="N38" s="180"/>
      <c r="O38" s="180"/>
      <c r="P38" s="180"/>
      <c r="Q38" s="180"/>
      <c r="R38" s="180"/>
    </row>
    <row r="39" spans="1:18" ht="30" x14ac:dyDescent="0.25">
      <c r="A39" s="270"/>
      <c r="B39" s="215" t="s">
        <v>123</v>
      </c>
      <c r="C39" s="179"/>
      <c r="D39" s="180"/>
      <c r="E39" s="180"/>
      <c r="F39" s="180"/>
      <c r="G39" s="180"/>
      <c r="H39" s="180"/>
      <c r="I39" s="180"/>
      <c r="J39" s="180"/>
      <c r="K39" s="180"/>
      <c r="L39" s="180"/>
      <c r="M39" s="180"/>
      <c r="N39" s="180"/>
      <c r="O39" s="180"/>
      <c r="P39" s="180"/>
      <c r="Q39" s="180"/>
      <c r="R39" s="180"/>
    </row>
    <row r="40" spans="1:18" ht="30" x14ac:dyDescent="0.25">
      <c r="A40" s="270"/>
      <c r="B40" s="215" t="s">
        <v>124</v>
      </c>
      <c r="C40" s="179"/>
      <c r="D40" s="180"/>
      <c r="E40" s="180"/>
      <c r="F40" s="180"/>
      <c r="G40" s="180"/>
      <c r="H40" s="180"/>
      <c r="I40" s="180"/>
      <c r="J40" s="180"/>
      <c r="K40" s="180"/>
      <c r="L40" s="180"/>
      <c r="M40" s="180"/>
      <c r="N40" s="180"/>
      <c r="O40" s="180"/>
      <c r="P40" s="180"/>
      <c r="Q40" s="180"/>
      <c r="R40" s="180"/>
    </row>
    <row r="41" spans="1:18" ht="30" x14ac:dyDescent="0.25">
      <c r="A41" s="270"/>
      <c r="B41" s="104" t="s">
        <v>125</v>
      </c>
      <c r="C41" s="179"/>
      <c r="D41" s="180"/>
      <c r="E41" s="180"/>
      <c r="F41" s="180"/>
      <c r="G41" s="180"/>
      <c r="H41" s="180"/>
      <c r="I41" s="180"/>
      <c r="J41" s="180"/>
      <c r="K41" s="180"/>
      <c r="L41" s="180"/>
      <c r="M41" s="180"/>
      <c r="N41" s="180"/>
      <c r="O41" s="180"/>
      <c r="P41" s="180"/>
      <c r="Q41" s="180"/>
      <c r="R41" s="180"/>
    </row>
    <row r="42" spans="1:18" s="86" customFormat="1" ht="30" x14ac:dyDescent="0.25">
      <c r="A42" s="270"/>
      <c r="B42" s="104" t="s">
        <v>126</v>
      </c>
      <c r="C42" s="179"/>
      <c r="D42" s="180"/>
      <c r="E42" s="180"/>
      <c r="F42" s="180"/>
      <c r="G42" s="180"/>
      <c r="H42" s="180"/>
      <c r="I42" s="180"/>
      <c r="J42" s="180"/>
      <c r="K42" s="180"/>
      <c r="L42" s="180"/>
      <c r="M42" s="180"/>
      <c r="N42" s="180"/>
      <c r="O42" s="180"/>
      <c r="P42" s="180"/>
      <c r="Q42" s="180"/>
      <c r="R42" s="180"/>
    </row>
    <row r="43" spans="1:18" ht="30.75" thickBot="1" x14ac:dyDescent="0.3">
      <c r="A43" s="271"/>
      <c r="B43" s="112" t="s">
        <v>127</v>
      </c>
      <c r="C43" s="205"/>
      <c r="D43" s="206"/>
      <c r="E43" s="206"/>
      <c r="F43" s="206"/>
      <c r="G43" s="206"/>
      <c r="H43" s="206"/>
      <c r="I43" s="206"/>
      <c r="J43" s="206"/>
      <c r="K43" s="206"/>
      <c r="L43" s="206"/>
      <c r="M43" s="206"/>
      <c r="N43" s="206"/>
      <c r="O43" s="206"/>
      <c r="P43" s="206"/>
      <c r="Q43" s="206"/>
      <c r="R43" s="206"/>
    </row>
    <row r="44" spans="1:18" ht="39.75" customHeight="1" x14ac:dyDescent="0.25">
      <c r="A44" s="268" t="s">
        <v>92</v>
      </c>
      <c r="B44" s="232" t="s">
        <v>134</v>
      </c>
      <c r="C44" s="183"/>
      <c r="D44" s="184"/>
      <c r="E44" s="184"/>
      <c r="F44" s="184"/>
      <c r="G44" s="184"/>
      <c r="H44" s="184"/>
      <c r="I44" s="184"/>
      <c r="J44" s="184"/>
      <c r="K44" s="184"/>
      <c r="L44" s="184"/>
      <c r="M44" s="184"/>
      <c r="N44" s="184"/>
      <c r="O44" s="184"/>
      <c r="P44" s="184"/>
      <c r="Q44" s="184"/>
      <c r="R44" s="184"/>
    </row>
    <row r="45" spans="1:18" ht="30" x14ac:dyDescent="0.25">
      <c r="A45" s="266"/>
      <c r="B45" s="217" t="s">
        <v>128</v>
      </c>
      <c r="C45" s="183"/>
      <c r="D45" s="184"/>
      <c r="E45" s="184"/>
      <c r="F45" s="184"/>
      <c r="G45" s="184"/>
      <c r="H45" s="184"/>
      <c r="I45" s="184"/>
      <c r="J45" s="184"/>
      <c r="K45" s="184"/>
      <c r="L45" s="184"/>
      <c r="M45" s="184"/>
      <c r="N45" s="184"/>
      <c r="O45" s="184"/>
      <c r="P45" s="184"/>
      <c r="Q45" s="184"/>
      <c r="R45" s="184"/>
    </row>
    <row r="46" spans="1:18" ht="45" customHeight="1" x14ac:dyDescent="0.25">
      <c r="A46" s="266"/>
      <c r="B46" s="217" t="s">
        <v>140</v>
      </c>
      <c r="C46" s="183"/>
      <c r="D46" s="184"/>
      <c r="E46" s="184"/>
      <c r="F46" s="184"/>
      <c r="G46" s="184"/>
      <c r="H46" s="184"/>
      <c r="I46" s="184"/>
      <c r="J46" s="184"/>
      <c r="K46" s="184"/>
      <c r="L46" s="184"/>
      <c r="M46" s="184"/>
      <c r="N46" s="184"/>
      <c r="O46" s="184"/>
      <c r="P46" s="184"/>
      <c r="Q46" s="184"/>
      <c r="R46" s="184"/>
    </row>
    <row r="47" spans="1:18" ht="30" x14ac:dyDescent="0.25">
      <c r="A47" s="266"/>
      <c r="B47" s="217" t="s">
        <v>129</v>
      </c>
      <c r="C47" s="183"/>
      <c r="D47" s="184"/>
      <c r="E47" s="184"/>
      <c r="F47" s="184"/>
      <c r="G47" s="184"/>
      <c r="H47" s="184"/>
      <c r="I47" s="184"/>
      <c r="J47" s="184"/>
      <c r="K47" s="184"/>
      <c r="L47" s="184"/>
      <c r="M47" s="184"/>
      <c r="N47" s="184"/>
      <c r="O47" s="184"/>
      <c r="P47" s="184"/>
      <c r="Q47" s="184"/>
      <c r="R47" s="184"/>
    </row>
    <row r="48" spans="1:18" ht="45" customHeight="1" x14ac:dyDescent="0.25">
      <c r="A48" s="265" t="s">
        <v>93</v>
      </c>
      <c r="B48" s="217" t="s">
        <v>131</v>
      </c>
      <c r="C48" s="183"/>
      <c r="D48" s="184"/>
      <c r="E48" s="184"/>
      <c r="F48" s="184"/>
      <c r="G48" s="184"/>
      <c r="H48" s="184"/>
      <c r="I48" s="184"/>
      <c r="J48" s="184"/>
      <c r="K48" s="184"/>
      <c r="L48" s="184"/>
      <c r="M48" s="184"/>
      <c r="N48" s="184"/>
      <c r="O48" s="184"/>
      <c r="P48" s="184"/>
      <c r="Q48" s="184"/>
      <c r="R48" s="184"/>
    </row>
    <row r="49" spans="1:18" ht="30" x14ac:dyDescent="0.25">
      <c r="A49" s="266"/>
      <c r="B49" s="217" t="s">
        <v>132</v>
      </c>
      <c r="C49" s="183"/>
      <c r="D49" s="184"/>
      <c r="E49" s="184"/>
      <c r="F49" s="184"/>
      <c r="G49" s="184"/>
      <c r="H49" s="184"/>
      <c r="I49" s="184"/>
      <c r="J49" s="184"/>
      <c r="K49" s="184"/>
      <c r="L49" s="184"/>
      <c r="M49" s="184"/>
      <c r="N49" s="184"/>
      <c r="O49" s="184"/>
      <c r="P49" s="184"/>
      <c r="Q49" s="184"/>
      <c r="R49" s="184"/>
    </row>
    <row r="50" spans="1:18" ht="30" x14ac:dyDescent="0.25">
      <c r="A50" s="266"/>
      <c r="B50" s="217" t="s">
        <v>133</v>
      </c>
      <c r="C50" s="183"/>
      <c r="D50" s="184"/>
      <c r="E50" s="184"/>
      <c r="F50" s="184"/>
      <c r="G50" s="184"/>
      <c r="H50" s="184"/>
      <c r="I50" s="184"/>
      <c r="J50" s="184"/>
      <c r="K50" s="184"/>
      <c r="L50" s="184"/>
      <c r="M50" s="184"/>
      <c r="N50" s="184"/>
      <c r="O50" s="184"/>
      <c r="P50" s="184"/>
      <c r="Q50" s="184"/>
      <c r="R50" s="184"/>
    </row>
    <row r="51" spans="1:18" ht="30" x14ac:dyDescent="0.25">
      <c r="A51" s="266"/>
      <c r="B51" s="217" t="s">
        <v>130</v>
      </c>
      <c r="C51" s="183"/>
      <c r="D51" s="184"/>
      <c r="E51" s="184"/>
      <c r="F51" s="184"/>
      <c r="G51" s="184"/>
      <c r="H51" s="184"/>
      <c r="I51" s="184"/>
      <c r="J51" s="184"/>
      <c r="K51" s="184"/>
      <c r="L51" s="184"/>
      <c r="M51" s="184"/>
      <c r="N51" s="184"/>
      <c r="O51" s="184"/>
      <c r="P51" s="184"/>
      <c r="Q51" s="184"/>
      <c r="R51" s="184"/>
    </row>
    <row r="52" spans="1:18" ht="30" x14ac:dyDescent="0.25">
      <c r="A52" s="266"/>
      <c r="B52" s="105" t="s">
        <v>125</v>
      </c>
      <c r="C52" s="183"/>
      <c r="D52" s="184"/>
      <c r="E52" s="184"/>
      <c r="F52" s="184"/>
      <c r="G52" s="184"/>
      <c r="H52" s="184"/>
      <c r="I52" s="184"/>
      <c r="J52" s="184"/>
      <c r="K52" s="184"/>
      <c r="L52" s="184"/>
      <c r="M52" s="184"/>
      <c r="N52" s="184"/>
      <c r="O52" s="184"/>
      <c r="P52" s="184"/>
      <c r="Q52" s="184"/>
      <c r="R52" s="184"/>
    </row>
    <row r="53" spans="1:18" s="86" customFormat="1" ht="30" x14ac:dyDescent="0.25">
      <c r="A53" s="266"/>
      <c r="B53" s="105" t="s">
        <v>126</v>
      </c>
      <c r="C53" s="183"/>
      <c r="D53" s="184"/>
      <c r="E53" s="184"/>
      <c r="F53" s="184"/>
      <c r="G53" s="184"/>
      <c r="H53" s="184"/>
      <c r="I53" s="184"/>
      <c r="J53" s="184"/>
      <c r="K53" s="184"/>
      <c r="L53" s="184"/>
      <c r="M53" s="184"/>
      <c r="N53" s="184"/>
      <c r="O53" s="184"/>
      <c r="P53" s="184"/>
      <c r="Q53" s="184"/>
      <c r="R53" s="184"/>
    </row>
    <row r="54" spans="1:18" ht="30.75" thickBot="1" x14ac:dyDescent="0.3">
      <c r="A54" s="267"/>
      <c r="B54" s="113" t="s">
        <v>127</v>
      </c>
      <c r="C54" s="207"/>
      <c r="D54" s="208"/>
      <c r="E54" s="208"/>
      <c r="F54" s="208"/>
      <c r="G54" s="208"/>
      <c r="H54" s="208"/>
      <c r="I54" s="208"/>
      <c r="J54" s="208"/>
      <c r="K54" s="208"/>
      <c r="L54" s="208"/>
      <c r="M54" s="208"/>
      <c r="N54" s="208"/>
      <c r="O54" s="208"/>
      <c r="P54" s="208"/>
      <c r="Q54" s="208"/>
      <c r="R54" s="208"/>
    </row>
    <row r="55" spans="1:18" ht="45" customHeight="1" x14ac:dyDescent="0.25">
      <c r="A55" s="264" t="s">
        <v>94</v>
      </c>
      <c r="B55" s="220" t="s">
        <v>134</v>
      </c>
      <c r="C55" s="187"/>
      <c r="D55" s="188"/>
      <c r="E55" s="188"/>
      <c r="F55" s="188"/>
      <c r="G55" s="188"/>
      <c r="H55" s="188"/>
      <c r="I55" s="188"/>
      <c r="J55" s="188"/>
      <c r="K55" s="188"/>
      <c r="L55" s="188"/>
      <c r="M55" s="188"/>
      <c r="N55" s="188"/>
      <c r="O55" s="188"/>
      <c r="P55" s="188"/>
      <c r="Q55" s="188"/>
      <c r="R55" s="188"/>
    </row>
    <row r="56" spans="1:18" ht="30" x14ac:dyDescent="0.25">
      <c r="A56" s="262"/>
      <c r="B56" s="221" t="s">
        <v>128</v>
      </c>
      <c r="C56" s="187"/>
      <c r="D56" s="188"/>
      <c r="E56" s="188"/>
      <c r="F56" s="188"/>
      <c r="G56" s="188"/>
      <c r="H56" s="188"/>
      <c r="I56" s="188"/>
      <c r="J56" s="188"/>
      <c r="K56" s="188"/>
      <c r="L56" s="188"/>
      <c r="M56" s="188"/>
      <c r="N56" s="188"/>
      <c r="O56" s="188"/>
      <c r="P56" s="188"/>
      <c r="Q56" s="188"/>
      <c r="R56" s="188"/>
    </row>
    <row r="57" spans="1:18" ht="45" customHeight="1" x14ac:dyDescent="0.25">
      <c r="A57" s="262"/>
      <c r="B57" s="221" t="s">
        <v>141</v>
      </c>
      <c r="C57" s="187"/>
      <c r="D57" s="188"/>
      <c r="E57" s="188"/>
      <c r="F57" s="188"/>
      <c r="G57" s="188"/>
      <c r="H57" s="188"/>
      <c r="I57" s="188"/>
      <c r="J57" s="188"/>
      <c r="K57" s="188"/>
      <c r="L57" s="188"/>
      <c r="M57" s="188"/>
      <c r="N57" s="188"/>
      <c r="O57" s="188"/>
      <c r="P57" s="188"/>
      <c r="Q57" s="188"/>
      <c r="R57" s="188"/>
    </row>
    <row r="58" spans="1:18" ht="30" x14ac:dyDescent="0.25">
      <c r="A58" s="262"/>
      <c r="B58" s="221" t="s">
        <v>136</v>
      </c>
      <c r="C58" s="187"/>
      <c r="D58" s="188"/>
      <c r="E58" s="188"/>
      <c r="F58" s="188"/>
      <c r="G58" s="188"/>
      <c r="H58" s="188"/>
      <c r="I58" s="188"/>
      <c r="J58" s="188"/>
      <c r="K58" s="188"/>
      <c r="L58" s="188"/>
      <c r="M58" s="188"/>
      <c r="N58" s="188"/>
      <c r="O58" s="188"/>
      <c r="P58" s="188"/>
      <c r="Q58" s="188"/>
      <c r="R58" s="188"/>
    </row>
    <row r="59" spans="1:18" ht="37.5" customHeight="1" x14ac:dyDescent="0.25">
      <c r="A59" s="261" t="s">
        <v>95</v>
      </c>
      <c r="B59" s="221" t="s">
        <v>137</v>
      </c>
      <c r="C59" s="187"/>
      <c r="D59" s="188"/>
      <c r="E59" s="188"/>
      <c r="F59" s="188"/>
      <c r="G59" s="188"/>
      <c r="H59" s="188"/>
      <c r="I59" s="188"/>
      <c r="J59" s="188"/>
      <c r="K59" s="188"/>
      <c r="L59" s="188"/>
      <c r="M59" s="188"/>
      <c r="N59" s="188"/>
      <c r="O59" s="188"/>
      <c r="P59" s="188"/>
      <c r="Q59" s="188"/>
      <c r="R59" s="188"/>
    </row>
    <row r="60" spans="1:18" ht="30" x14ac:dyDescent="0.25">
      <c r="A60" s="262"/>
      <c r="B60" s="221" t="s">
        <v>132</v>
      </c>
      <c r="C60" s="187"/>
      <c r="D60" s="188"/>
      <c r="E60" s="188"/>
      <c r="F60" s="188"/>
      <c r="G60" s="188"/>
      <c r="H60" s="188"/>
      <c r="I60" s="188"/>
      <c r="J60" s="188"/>
      <c r="K60" s="188"/>
      <c r="L60" s="188"/>
      <c r="M60" s="188"/>
      <c r="N60" s="188"/>
      <c r="O60" s="188"/>
      <c r="P60" s="188"/>
      <c r="Q60" s="188"/>
      <c r="R60" s="188"/>
    </row>
    <row r="61" spans="1:18" ht="30" x14ac:dyDescent="0.25">
      <c r="A61" s="262"/>
      <c r="B61" s="221" t="s">
        <v>133</v>
      </c>
      <c r="C61" s="187"/>
      <c r="D61" s="188"/>
      <c r="E61" s="188"/>
      <c r="F61" s="188"/>
      <c r="G61" s="188"/>
      <c r="H61" s="188"/>
      <c r="I61" s="188"/>
      <c r="J61" s="188"/>
      <c r="K61" s="188"/>
      <c r="L61" s="188"/>
      <c r="M61" s="188"/>
      <c r="N61" s="188"/>
      <c r="O61" s="188"/>
      <c r="P61" s="188"/>
      <c r="Q61" s="188"/>
      <c r="R61" s="188"/>
    </row>
    <row r="62" spans="1:18" ht="30" x14ac:dyDescent="0.25">
      <c r="A62" s="262"/>
      <c r="B62" s="221" t="s">
        <v>124</v>
      </c>
      <c r="C62" s="187"/>
      <c r="D62" s="188"/>
      <c r="E62" s="188"/>
      <c r="F62" s="188"/>
      <c r="G62" s="188"/>
      <c r="H62" s="188"/>
      <c r="I62" s="188"/>
      <c r="J62" s="188"/>
      <c r="K62" s="188"/>
      <c r="L62" s="188"/>
      <c r="M62" s="188"/>
      <c r="N62" s="188"/>
      <c r="O62" s="188"/>
      <c r="P62" s="188"/>
      <c r="Q62" s="188"/>
      <c r="R62" s="188"/>
    </row>
    <row r="63" spans="1:18" ht="30" x14ac:dyDescent="0.25">
      <c r="A63" s="262"/>
      <c r="B63" s="106" t="s">
        <v>125</v>
      </c>
      <c r="C63" s="187"/>
      <c r="D63" s="188"/>
      <c r="E63" s="188"/>
      <c r="F63" s="188"/>
      <c r="G63" s="188"/>
      <c r="H63" s="188"/>
      <c r="I63" s="188"/>
      <c r="J63" s="188"/>
      <c r="K63" s="188"/>
      <c r="L63" s="188"/>
      <c r="M63" s="188"/>
      <c r="N63" s="188"/>
      <c r="O63" s="188"/>
      <c r="P63" s="188"/>
      <c r="Q63" s="188"/>
      <c r="R63" s="188"/>
    </row>
    <row r="64" spans="1:18" s="86" customFormat="1" ht="30" x14ac:dyDescent="0.25">
      <c r="A64" s="262"/>
      <c r="B64" s="106" t="s">
        <v>138</v>
      </c>
      <c r="C64" s="187"/>
      <c r="D64" s="188"/>
      <c r="E64" s="188"/>
      <c r="F64" s="188"/>
      <c r="G64" s="188"/>
      <c r="H64" s="188"/>
      <c r="I64" s="188"/>
      <c r="J64" s="188"/>
      <c r="K64" s="188"/>
      <c r="L64" s="188"/>
      <c r="M64" s="188"/>
      <c r="N64" s="188"/>
      <c r="O64" s="188"/>
      <c r="P64" s="188"/>
      <c r="Q64" s="188"/>
      <c r="R64" s="188"/>
    </row>
    <row r="65" spans="1:18" ht="30.75" thickBot="1" x14ac:dyDescent="0.3">
      <c r="A65" s="263"/>
      <c r="B65" s="114" t="s">
        <v>127</v>
      </c>
      <c r="C65" s="209"/>
      <c r="D65" s="210"/>
      <c r="E65" s="210"/>
      <c r="F65" s="210"/>
      <c r="G65" s="210"/>
      <c r="H65" s="210"/>
      <c r="I65" s="210"/>
      <c r="J65" s="210"/>
      <c r="K65" s="210"/>
      <c r="L65" s="210"/>
      <c r="M65" s="210"/>
      <c r="N65" s="210"/>
      <c r="O65" s="210"/>
      <c r="P65" s="210"/>
      <c r="Q65" s="210"/>
      <c r="R65" s="210"/>
    </row>
    <row r="66" spans="1:18" ht="30" customHeight="1" x14ac:dyDescent="0.25">
      <c r="A66" s="260" t="s">
        <v>96</v>
      </c>
      <c r="B66" s="223" t="s">
        <v>134</v>
      </c>
      <c r="C66" s="191"/>
      <c r="D66" s="192"/>
      <c r="E66" s="192"/>
      <c r="F66" s="192"/>
      <c r="G66" s="192"/>
      <c r="H66" s="192"/>
      <c r="I66" s="192"/>
      <c r="J66" s="192"/>
      <c r="K66" s="192"/>
      <c r="L66" s="192"/>
      <c r="M66" s="192"/>
      <c r="N66" s="192"/>
      <c r="O66" s="192"/>
      <c r="P66" s="192"/>
      <c r="Q66" s="192"/>
      <c r="R66" s="192"/>
    </row>
    <row r="67" spans="1:18" ht="30" x14ac:dyDescent="0.25">
      <c r="A67" s="258"/>
      <c r="B67" s="224" t="s">
        <v>128</v>
      </c>
      <c r="C67" s="191"/>
      <c r="D67" s="192"/>
      <c r="E67" s="192"/>
      <c r="F67" s="192"/>
      <c r="G67" s="192"/>
      <c r="H67" s="192"/>
      <c r="I67" s="192"/>
      <c r="J67" s="192"/>
      <c r="K67" s="192"/>
      <c r="L67" s="192"/>
      <c r="M67" s="192"/>
      <c r="N67" s="192"/>
      <c r="O67" s="192"/>
      <c r="P67" s="192"/>
      <c r="Q67" s="192"/>
      <c r="R67" s="192"/>
    </row>
    <row r="68" spans="1:18" ht="45" customHeight="1" x14ac:dyDescent="0.25">
      <c r="A68" s="258"/>
      <c r="B68" s="224" t="s">
        <v>140</v>
      </c>
      <c r="C68" s="191"/>
      <c r="D68" s="192"/>
      <c r="E68" s="192"/>
      <c r="F68" s="192"/>
      <c r="G68" s="192"/>
      <c r="H68" s="192"/>
      <c r="I68" s="192"/>
      <c r="J68" s="192"/>
      <c r="K68" s="192"/>
      <c r="L68" s="192"/>
      <c r="M68" s="192"/>
      <c r="N68" s="192"/>
      <c r="O68" s="192"/>
      <c r="P68" s="192"/>
      <c r="Q68" s="192"/>
      <c r="R68" s="192"/>
    </row>
    <row r="69" spans="1:18" ht="30" x14ac:dyDescent="0.25">
      <c r="A69" s="258"/>
      <c r="B69" s="224" t="s">
        <v>120</v>
      </c>
      <c r="C69" s="191"/>
      <c r="D69" s="192"/>
      <c r="E69" s="192"/>
      <c r="F69" s="192"/>
      <c r="G69" s="192"/>
      <c r="H69" s="192"/>
      <c r="I69" s="192"/>
      <c r="J69" s="192"/>
      <c r="K69" s="192"/>
      <c r="L69" s="192"/>
      <c r="M69" s="192"/>
      <c r="N69" s="192"/>
      <c r="O69" s="192"/>
      <c r="P69" s="192"/>
      <c r="Q69" s="192"/>
      <c r="R69" s="192"/>
    </row>
    <row r="70" spans="1:18" ht="36.75" customHeight="1" x14ac:dyDescent="0.25">
      <c r="A70" s="257" t="s">
        <v>97</v>
      </c>
      <c r="B70" s="224" t="s">
        <v>131</v>
      </c>
      <c r="C70" s="191"/>
      <c r="D70" s="192"/>
      <c r="E70" s="192"/>
      <c r="F70" s="192"/>
      <c r="G70" s="192"/>
      <c r="H70" s="192"/>
      <c r="I70" s="192"/>
      <c r="J70" s="192"/>
      <c r="K70" s="192"/>
      <c r="L70" s="192"/>
      <c r="M70" s="192"/>
      <c r="N70" s="192"/>
      <c r="O70" s="192"/>
      <c r="P70" s="192"/>
      <c r="Q70" s="192"/>
      <c r="R70" s="192"/>
    </row>
    <row r="71" spans="1:18" ht="30" x14ac:dyDescent="0.25">
      <c r="A71" s="258"/>
      <c r="B71" s="224" t="s">
        <v>132</v>
      </c>
      <c r="C71" s="191"/>
      <c r="D71" s="192"/>
      <c r="E71" s="192"/>
      <c r="F71" s="192"/>
      <c r="G71" s="192"/>
      <c r="H71" s="192"/>
      <c r="I71" s="192"/>
      <c r="J71" s="192"/>
      <c r="K71" s="192"/>
      <c r="L71" s="192"/>
      <c r="M71" s="192"/>
      <c r="N71" s="192"/>
      <c r="O71" s="192"/>
      <c r="P71" s="192"/>
      <c r="Q71" s="192"/>
      <c r="R71" s="192"/>
    </row>
    <row r="72" spans="1:18" ht="30" x14ac:dyDescent="0.25">
      <c r="A72" s="258"/>
      <c r="B72" s="224" t="s">
        <v>133</v>
      </c>
      <c r="C72" s="191"/>
      <c r="D72" s="192"/>
      <c r="E72" s="192"/>
      <c r="F72" s="192"/>
      <c r="G72" s="192"/>
      <c r="H72" s="192"/>
      <c r="I72" s="192"/>
      <c r="J72" s="192"/>
      <c r="K72" s="192"/>
      <c r="L72" s="192"/>
      <c r="M72" s="192"/>
      <c r="N72" s="192"/>
      <c r="O72" s="192"/>
      <c r="P72" s="192"/>
      <c r="Q72" s="192"/>
      <c r="R72" s="192"/>
    </row>
    <row r="73" spans="1:18" ht="30" x14ac:dyDescent="0.25">
      <c r="A73" s="258"/>
      <c r="B73" s="224" t="s">
        <v>142</v>
      </c>
      <c r="C73" s="191"/>
      <c r="D73" s="192"/>
      <c r="E73" s="192"/>
      <c r="F73" s="192"/>
      <c r="G73" s="192"/>
      <c r="H73" s="192"/>
      <c r="I73" s="192"/>
      <c r="J73" s="192"/>
      <c r="K73" s="192"/>
      <c r="L73" s="192"/>
      <c r="M73" s="192"/>
      <c r="N73" s="192"/>
      <c r="O73" s="192"/>
      <c r="P73" s="192"/>
      <c r="Q73" s="192"/>
      <c r="R73" s="192"/>
    </row>
    <row r="74" spans="1:18" ht="30" x14ac:dyDescent="0.25">
      <c r="A74" s="258"/>
      <c r="B74" s="107" t="s">
        <v>143</v>
      </c>
      <c r="C74" s="191"/>
      <c r="D74" s="192"/>
      <c r="E74" s="192"/>
      <c r="F74" s="192"/>
      <c r="G74" s="192"/>
      <c r="H74" s="192"/>
      <c r="I74" s="192"/>
      <c r="J74" s="192"/>
      <c r="K74" s="192"/>
      <c r="L74" s="192"/>
      <c r="M74" s="192"/>
      <c r="N74" s="192"/>
      <c r="O74" s="192"/>
      <c r="P74" s="192"/>
      <c r="Q74" s="192"/>
      <c r="R74" s="192"/>
    </row>
    <row r="75" spans="1:18" s="86" customFormat="1" ht="30" x14ac:dyDescent="0.25">
      <c r="A75" s="258"/>
      <c r="B75" s="107" t="s">
        <v>144</v>
      </c>
      <c r="C75" s="191"/>
      <c r="D75" s="192"/>
      <c r="E75" s="192"/>
      <c r="F75" s="192"/>
      <c r="G75" s="192"/>
      <c r="H75" s="192"/>
      <c r="I75" s="192"/>
      <c r="J75" s="192"/>
      <c r="K75" s="192"/>
      <c r="L75" s="192"/>
      <c r="M75" s="192"/>
      <c r="N75" s="192"/>
      <c r="O75" s="192"/>
      <c r="P75" s="192"/>
      <c r="Q75" s="192"/>
      <c r="R75" s="192"/>
    </row>
    <row r="76" spans="1:18" ht="30.75" thickBot="1" x14ac:dyDescent="0.3">
      <c r="A76" s="259"/>
      <c r="B76" s="115" t="s">
        <v>145</v>
      </c>
      <c r="C76" s="211"/>
      <c r="D76" s="212"/>
      <c r="E76" s="212"/>
      <c r="F76" s="212"/>
      <c r="G76" s="212"/>
      <c r="H76" s="212"/>
      <c r="I76" s="212"/>
      <c r="J76" s="212"/>
      <c r="K76" s="212"/>
      <c r="L76" s="212"/>
      <c r="M76" s="212"/>
      <c r="N76" s="212"/>
      <c r="O76" s="212"/>
      <c r="P76" s="212"/>
      <c r="Q76" s="212"/>
      <c r="R76" s="212"/>
    </row>
    <row r="77" spans="1:18" ht="42" customHeight="1" x14ac:dyDescent="0.25">
      <c r="A77" s="256" t="s">
        <v>98</v>
      </c>
      <c r="B77" s="226" t="s">
        <v>146</v>
      </c>
      <c r="C77" s="195"/>
      <c r="D77" s="195"/>
      <c r="E77" s="195"/>
      <c r="F77" s="195"/>
      <c r="G77" s="195"/>
      <c r="H77" s="195"/>
      <c r="I77" s="195"/>
      <c r="J77" s="195"/>
      <c r="K77" s="195"/>
      <c r="L77" s="195"/>
      <c r="M77" s="195"/>
      <c r="N77" s="195"/>
      <c r="O77" s="195"/>
      <c r="P77" s="195"/>
      <c r="Q77" s="195"/>
      <c r="R77" s="195"/>
    </row>
    <row r="78" spans="1:18" ht="30" x14ac:dyDescent="0.25">
      <c r="A78" s="254"/>
      <c r="B78" s="227" t="s">
        <v>147</v>
      </c>
      <c r="C78" s="195"/>
      <c r="D78" s="195"/>
      <c r="E78" s="195"/>
      <c r="F78" s="195"/>
      <c r="G78" s="195"/>
      <c r="H78" s="195"/>
      <c r="I78" s="195"/>
      <c r="J78" s="195"/>
      <c r="K78" s="195"/>
      <c r="L78" s="195"/>
      <c r="M78" s="195"/>
      <c r="N78" s="195"/>
      <c r="O78" s="195"/>
      <c r="P78" s="195"/>
      <c r="Q78" s="195"/>
      <c r="R78" s="195"/>
    </row>
    <row r="79" spans="1:18" ht="43.5" customHeight="1" x14ac:dyDescent="0.25">
      <c r="A79" s="254"/>
      <c r="B79" s="227" t="s">
        <v>119</v>
      </c>
      <c r="C79" s="195"/>
      <c r="D79" s="195"/>
      <c r="E79" s="195"/>
      <c r="F79" s="195"/>
      <c r="G79" s="195"/>
      <c r="H79" s="195"/>
      <c r="I79" s="195"/>
      <c r="J79" s="195"/>
      <c r="K79" s="195"/>
      <c r="L79" s="195"/>
      <c r="M79" s="195"/>
      <c r="N79" s="195"/>
      <c r="O79" s="195"/>
      <c r="P79" s="195"/>
      <c r="Q79" s="195"/>
      <c r="R79" s="195"/>
    </row>
    <row r="80" spans="1:18" ht="30" x14ac:dyDescent="0.25">
      <c r="A80" s="254"/>
      <c r="B80" s="227" t="s">
        <v>136</v>
      </c>
      <c r="C80" s="195"/>
      <c r="D80" s="195"/>
      <c r="E80" s="195"/>
      <c r="F80" s="195"/>
      <c r="G80" s="195"/>
      <c r="H80" s="195"/>
      <c r="I80" s="195"/>
      <c r="J80" s="195"/>
      <c r="K80" s="195"/>
      <c r="L80" s="195"/>
      <c r="M80" s="195"/>
      <c r="N80" s="195"/>
      <c r="O80" s="195"/>
      <c r="P80" s="195"/>
      <c r="Q80" s="195"/>
      <c r="R80" s="195"/>
    </row>
    <row r="81" spans="1:18" ht="45" customHeight="1" x14ac:dyDescent="0.25">
      <c r="A81" s="253" t="s">
        <v>99</v>
      </c>
      <c r="B81" s="227" t="s">
        <v>137</v>
      </c>
      <c r="C81" s="195"/>
      <c r="D81" s="195"/>
      <c r="E81" s="195"/>
      <c r="F81" s="195"/>
      <c r="G81" s="195"/>
      <c r="H81" s="195"/>
      <c r="I81" s="195"/>
      <c r="J81" s="195"/>
      <c r="K81" s="195"/>
      <c r="L81" s="195"/>
      <c r="M81" s="195"/>
      <c r="N81" s="195"/>
      <c r="O81" s="195"/>
      <c r="P81" s="195"/>
      <c r="Q81" s="195"/>
      <c r="R81" s="195"/>
    </row>
    <row r="82" spans="1:18" ht="30" x14ac:dyDescent="0.25">
      <c r="A82" s="254"/>
      <c r="B82" s="227" t="s">
        <v>132</v>
      </c>
      <c r="C82" s="195"/>
      <c r="D82" s="195"/>
      <c r="E82" s="195"/>
      <c r="F82" s="195"/>
      <c r="G82" s="195"/>
      <c r="H82" s="195"/>
      <c r="I82" s="195"/>
      <c r="J82" s="195"/>
      <c r="K82" s="195"/>
      <c r="L82" s="195"/>
      <c r="M82" s="195"/>
      <c r="N82" s="195"/>
      <c r="O82" s="195"/>
      <c r="P82" s="195"/>
      <c r="Q82" s="195"/>
      <c r="R82" s="195"/>
    </row>
    <row r="83" spans="1:18" ht="30" x14ac:dyDescent="0.25">
      <c r="A83" s="254"/>
      <c r="B83" s="227" t="s">
        <v>148</v>
      </c>
      <c r="C83" s="195"/>
      <c r="D83" s="195"/>
      <c r="E83" s="195"/>
      <c r="F83" s="195"/>
      <c r="G83" s="195"/>
      <c r="H83" s="195"/>
      <c r="I83" s="195"/>
      <c r="J83" s="195"/>
      <c r="K83" s="195"/>
      <c r="L83" s="195"/>
      <c r="M83" s="195"/>
      <c r="N83" s="195"/>
      <c r="O83" s="195"/>
      <c r="P83" s="195"/>
      <c r="Q83" s="195"/>
      <c r="R83" s="195"/>
    </row>
    <row r="84" spans="1:18" ht="30" x14ac:dyDescent="0.25">
      <c r="A84" s="254"/>
      <c r="B84" s="227" t="s">
        <v>130</v>
      </c>
      <c r="C84" s="195"/>
      <c r="D84" s="195"/>
      <c r="E84" s="195"/>
      <c r="F84" s="195"/>
      <c r="G84" s="195"/>
      <c r="H84" s="195"/>
      <c r="I84" s="195"/>
      <c r="J84" s="195"/>
      <c r="K84" s="195"/>
      <c r="L84" s="195"/>
      <c r="M84" s="195"/>
      <c r="N84" s="195"/>
      <c r="O84" s="195"/>
      <c r="P84" s="195"/>
      <c r="Q84" s="195"/>
      <c r="R84" s="195"/>
    </row>
    <row r="85" spans="1:18" ht="30" x14ac:dyDescent="0.25">
      <c r="A85" s="254"/>
      <c r="B85" s="108" t="s">
        <v>125</v>
      </c>
      <c r="C85" s="195"/>
      <c r="D85" s="195"/>
      <c r="E85" s="195"/>
      <c r="F85" s="195"/>
      <c r="G85" s="195"/>
      <c r="H85" s="195"/>
      <c r="I85" s="195"/>
      <c r="J85" s="195"/>
      <c r="K85" s="195"/>
      <c r="L85" s="195"/>
      <c r="M85" s="195"/>
      <c r="N85" s="195"/>
      <c r="O85" s="195"/>
      <c r="P85" s="195"/>
      <c r="Q85" s="195"/>
      <c r="R85" s="195"/>
    </row>
    <row r="86" spans="1:18" s="86" customFormat="1" ht="30" x14ac:dyDescent="0.25">
      <c r="A86" s="254"/>
      <c r="B86" s="108" t="s">
        <v>126</v>
      </c>
      <c r="C86" s="195"/>
      <c r="D86" s="195"/>
      <c r="E86" s="195"/>
      <c r="F86" s="195"/>
      <c r="G86" s="195"/>
      <c r="H86" s="195"/>
      <c r="I86" s="195"/>
      <c r="J86" s="195"/>
      <c r="K86" s="195"/>
      <c r="L86" s="195"/>
      <c r="M86" s="195"/>
      <c r="N86" s="195"/>
      <c r="O86" s="195"/>
      <c r="P86" s="195"/>
      <c r="Q86" s="195"/>
      <c r="R86" s="195"/>
    </row>
    <row r="87" spans="1:18" ht="30.75" thickBot="1" x14ac:dyDescent="0.3">
      <c r="A87" s="255"/>
      <c r="B87" s="116" t="s">
        <v>149</v>
      </c>
      <c r="C87" s="213"/>
      <c r="D87" s="213"/>
      <c r="E87" s="213"/>
      <c r="F87" s="213"/>
      <c r="G87" s="213"/>
      <c r="H87" s="213"/>
      <c r="I87" s="213"/>
      <c r="J87" s="213"/>
      <c r="K87" s="213"/>
      <c r="L87" s="213"/>
      <c r="M87" s="213"/>
      <c r="N87" s="213"/>
      <c r="O87" s="213"/>
      <c r="P87" s="213"/>
      <c r="Q87" s="213"/>
      <c r="R87" s="213"/>
    </row>
    <row r="88" spans="1:18" ht="45" customHeight="1" x14ac:dyDescent="0.25">
      <c r="A88" s="252" t="s">
        <v>100</v>
      </c>
      <c r="B88" s="229" t="s">
        <v>146</v>
      </c>
      <c r="C88" s="199"/>
      <c r="D88" s="200"/>
      <c r="E88" s="200"/>
      <c r="F88" s="200"/>
      <c r="G88" s="200"/>
      <c r="H88" s="200"/>
      <c r="I88" s="200"/>
      <c r="J88" s="200"/>
      <c r="K88" s="200"/>
      <c r="L88" s="200"/>
      <c r="M88" s="200"/>
      <c r="N88" s="200"/>
      <c r="O88" s="200"/>
      <c r="P88" s="200"/>
      <c r="Q88" s="200"/>
      <c r="R88" s="200"/>
    </row>
    <row r="89" spans="1:18" ht="30" x14ac:dyDescent="0.25">
      <c r="A89" s="250"/>
      <c r="B89" s="230" t="s">
        <v>128</v>
      </c>
      <c r="C89" s="199"/>
      <c r="D89" s="200"/>
      <c r="E89" s="200"/>
      <c r="F89" s="200"/>
      <c r="G89" s="200"/>
      <c r="H89" s="200"/>
      <c r="I89" s="200"/>
      <c r="J89" s="200"/>
      <c r="K89" s="200"/>
      <c r="L89" s="200"/>
      <c r="M89" s="200"/>
      <c r="N89" s="200"/>
      <c r="O89" s="200"/>
      <c r="P89" s="200"/>
      <c r="Q89" s="200"/>
      <c r="R89" s="200"/>
    </row>
    <row r="90" spans="1:18" ht="30" x14ac:dyDescent="0.25">
      <c r="A90" s="250"/>
      <c r="B90" s="230" t="s">
        <v>135</v>
      </c>
      <c r="C90" s="199"/>
      <c r="D90" s="200"/>
      <c r="E90" s="200"/>
      <c r="F90" s="200"/>
      <c r="G90" s="200"/>
      <c r="H90" s="200"/>
      <c r="I90" s="200"/>
      <c r="J90" s="200"/>
      <c r="K90" s="200"/>
      <c r="L90" s="200"/>
      <c r="M90" s="200"/>
      <c r="N90" s="200"/>
      <c r="O90" s="200"/>
      <c r="P90" s="200"/>
      <c r="Q90" s="200"/>
      <c r="R90" s="200"/>
    </row>
    <row r="91" spans="1:18" ht="30" x14ac:dyDescent="0.25">
      <c r="A91" s="250"/>
      <c r="B91" s="230" t="s">
        <v>129</v>
      </c>
      <c r="C91" s="199"/>
      <c r="D91" s="200"/>
      <c r="E91" s="200"/>
      <c r="F91" s="200"/>
      <c r="G91" s="200"/>
      <c r="H91" s="200"/>
      <c r="I91" s="200"/>
      <c r="J91" s="200"/>
      <c r="K91" s="200"/>
      <c r="L91" s="200"/>
      <c r="M91" s="200"/>
      <c r="N91" s="200"/>
      <c r="O91" s="200"/>
      <c r="P91" s="200"/>
      <c r="Q91" s="200"/>
      <c r="R91" s="200"/>
    </row>
    <row r="92" spans="1:18" ht="47.25" customHeight="1" x14ac:dyDescent="0.25">
      <c r="A92" s="249" t="s">
        <v>101</v>
      </c>
      <c r="B92" s="230" t="s">
        <v>131</v>
      </c>
      <c r="C92" s="199"/>
      <c r="D92" s="200"/>
      <c r="E92" s="200"/>
      <c r="F92" s="200"/>
      <c r="G92" s="200"/>
      <c r="H92" s="200"/>
      <c r="I92" s="200"/>
      <c r="J92" s="200"/>
      <c r="K92" s="200"/>
      <c r="L92" s="200"/>
      <c r="M92" s="200"/>
      <c r="N92" s="200"/>
      <c r="O92" s="200"/>
      <c r="P92" s="200"/>
      <c r="Q92" s="200"/>
      <c r="R92" s="200"/>
    </row>
    <row r="93" spans="1:18" ht="30" x14ac:dyDescent="0.25">
      <c r="A93" s="250"/>
      <c r="B93" s="230" t="s">
        <v>132</v>
      </c>
      <c r="C93" s="199"/>
      <c r="D93" s="200"/>
      <c r="E93" s="200"/>
      <c r="F93" s="200"/>
      <c r="G93" s="200"/>
      <c r="H93" s="200"/>
      <c r="I93" s="200"/>
      <c r="J93" s="200"/>
      <c r="K93" s="200"/>
      <c r="L93" s="200"/>
      <c r="M93" s="200"/>
      <c r="N93" s="200"/>
      <c r="O93" s="200"/>
      <c r="P93" s="200"/>
      <c r="Q93" s="200"/>
      <c r="R93" s="200"/>
    </row>
    <row r="94" spans="1:18" ht="30" x14ac:dyDescent="0.25">
      <c r="A94" s="250"/>
      <c r="B94" s="230" t="s">
        <v>123</v>
      </c>
      <c r="C94" s="199"/>
      <c r="D94" s="200"/>
      <c r="E94" s="200"/>
      <c r="F94" s="200"/>
      <c r="G94" s="200"/>
      <c r="H94" s="200"/>
      <c r="I94" s="200"/>
      <c r="J94" s="200"/>
      <c r="K94" s="200"/>
      <c r="L94" s="200"/>
      <c r="M94" s="200"/>
      <c r="N94" s="200"/>
      <c r="O94" s="200"/>
      <c r="P94" s="200"/>
      <c r="Q94" s="200"/>
      <c r="R94" s="200"/>
    </row>
    <row r="95" spans="1:18" ht="30" x14ac:dyDescent="0.25">
      <c r="A95" s="250"/>
      <c r="B95" s="230" t="s">
        <v>124</v>
      </c>
      <c r="C95" s="199"/>
      <c r="D95" s="200"/>
      <c r="E95" s="200"/>
      <c r="F95" s="200"/>
      <c r="G95" s="200"/>
      <c r="H95" s="200"/>
      <c r="I95" s="200"/>
      <c r="J95" s="200"/>
      <c r="K95" s="200"/>
      <c r="L95" s="200"/>
      <c r="M95" s="200"/>
      <c r="N95" s="200"/>
      <c r="O95" s="200"/>
      <c r="P95" s="200"/>
      <c r="Q95" s="200"/>
      <c r="R95" s="200"/>
    </row>
    <row r="96" spans="1:18" ht="30" x14ac:dyDescent="0.25">
      <c r="A96" s="250"/>
      <c r="B96" s="109" t="s">
        <v>143</v>
      </c>
      <c r="C96" s="199"/>
      <c r="D96" s="200"/>
      <c r="E96" s="200"/>
      <c r="F96" s="200"/>
      <c r="G96" s="200"/>
      <c r="H96" s="200"/>
      <c r="I96" s="200"/>
      <c r="J96" s="200"/>
      <c r="K96" s="200"/>
      <c r="L96" s="200"/>
      <c r="M96" s="200"/>
      <c r="N96" s="200"/>
      <c r="O96" s="200"/>
      <c r="P96" s="200"/>
      <c r="Q96" s="200"/>
      <c r="R96" s="200"/>
    </row>
    <row r="97" spans="1:18" s="86" customFormat="1" ht="30" x14ac:dyDescent="0.25">
      <c r="A97" s="250"/>
      <c r="B97" s="109" t="s">
        <v>126</v>
      </c>
      <c r="C97" s="199"/>
      <c r="D97" s="200"/>
      <c r="E97" s="200"/>
      <c r="F97" s="200"/>
      <c r="G97" s="200"/>
      <c r="H97" s="200"/>
      <c r="I97" s="200"/>
      <c r="J97" s="200"/>
      <c r="K97" s="200"/>
      <c r="L97" s="200"/>
      <c r="M97" s="200"/>
      <c r="N97" s="200"/>
      <c r="O97" s="200"/>
      <c r="P97" s="200"/>
      <c r="Q97" s="200"/>
      <c r="R97" s="200"/>
    </row>
    <row r="98" spans="1:18" ht="30.75" thickBot="1" x14ac:dyDescent="0.3">
      <c r="A98" s="251"/>
      <c r="B98" s="110" t="s">
        <v>149</v>
      </c>
      <c r="C98" s="201"/>
      <c r="D98" s="202"/>
      <c r="E98" s="202"/>
      <c r="F98" s="202"/>
      <c r="G98" s="202"/>
      <c r="H98" s="202"/>
      <c r="I98" s="202"/>
      <c r="J98" s="202"/>
      <c r="K98" s="202"/>
      <c r="L98" s="202"/>
      <c r="M98" s="202"/>
      <c r="N98" s="202"/>
      <c r="O98" s="202"/>
      <c r="P98" s="202"/>
      <c r="Q98" s="202"/>
      <c r="R98" s="202"/>
    </row>
  </sheetData>
  <sheetProtection sheet="1" objects="1" scenarios="1"/>
  <mergeCells count="24">
    <mergeCell ref="A20:A22"/>
    <mergeCell ref="A18:A19"/>
    <mergeCell ref="A15:A17"/>
    <mergeCell ref="A3:A4"/>
    <mergeCell ref="A5:A7"/>
    <mergeCell ref="A8:A9"/>
    <mergeCell ref="A10:A12"/>
    <mergeCell ref="A13:A14"/>
    <mergeCell ref="A30:A32"/>
    <mergeCell ref="A28:A29"/>
    <mergeCell ref="A25:A27"/>
    <mergeCell ref="A23:A24"/>
    <mergeCell ref="A92:A98"/>
    <mergeCell ref="A88:A91"/>
    <mergeCell ref="A81:A87"/>
    <mergeCell ref="A77:A80"/>
    <mergeCell ref="A70:A76"/>
    <mergeCell ref="A66:A69"/>
    <mergeCell ref="A59:A65"/>
    <mergeCell ref="A55:A58"/>
    <mergeCell ref="A48:A54"/>
    <mergeCell ref="A44:A47"/>
    <mergeCell ref="A37:A43"/>
    <mergeCell ref="A33:A36"/>
  </mergeCells>
  <pageMargins left="0.70866141732283472" right="0.70866141732283472" top="0.78740157480314965" bottom="0.78740157480314965" header="0.31496062992125984" footer="0.31496062992125984"/>
  <pageSetup paperSize="8" scale="44" fitToHeight="3" orientation="landscape" horizontalDpi="300" verticalDpi="300" r:id="rId1"/>
  <headerFooter alignWithMargins="0">
    <oddFooter>&amp;LTLTRO-Y2 321_Berechnung&amp;CDEUTSCHE BUNDESBANK&amp;RStand 12.02.2018</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AL127"/>
  <sheetViews>
    <sheetView zoomScale="55" zoomScaleNormal="55" zoomScaleSheetLayoutView="20" workbookViewId="0">
      <pane xSplit="3" ySplit="4" topLeftCell="D5" activePane="bottomRight" state="frozen"/>
      <selection pane="topRight" activeCell="D1" sqref="D1"/>
      <selection pane="bottomLeft" activeCell="A5" sqref="A5"/>
      <selection pane="bottomRight" activeCell="F2" sqref="F2:G2"/>
    </sheetView>
  </sheetViews>
  <sheetFormatPr baseColWidth="10" defaultRowHeight="15" outlineLevelCol="1" x14ac:dyDescent="0.25"/>
  <cols>
    <col min="1" max="1" width="4.85546875" bestFit="1" customWidth="1"/>
    <col min="2" max="2" width="13.140625" customWidth="1"/>
    <col min="3" max="3" width="34.140625" style="162" customWidth="1"/>
    <col min="4" max="35" width="13.7109375" customWidth="1" outlineLevel="1"/>
    <col min="36" max="36" width="18.5703125" customWidth="1"/>
  </cols>
  <sheetData>
    <row r="1" spans="1:36" s="166" customFormat="1" ht="30" customHeight="1" thickBot="1" x14ac:dyDescent="0.3">
      <c r="A1" s="121" t="s">
        <v>174</v>
      </c>
      <c r="B1" s="121" t="s">
        <v>22</v>
      </c>
      <c r="C1" s="21" t="s">
        <v>51</v>
      </c>
      <c r="D1" s="121"/>
      <c r="E1" s="121"/>
      <c r="F1" s="121"/>
      <c r="G1" s="121"/>
      <c r="H1" s="121"/>
      <c r="I1" s="307"/>
      <c r="J1" s="307"/>
      <c r="K1" s="307"/>
      <c r="L1" s="307"/>
      <c r="M1" s="307"/>
      <c r="N1" s="307"/>
      <c r="O1" s="307"/>
      <c r="P1" s="307"/>
      <c r="Q1" s="307"/>
      <c r="R1" s="307"/>
      <c r="S1" s="307"/>
      <c r="T1" s="307"/>
      <c r="U1" s="307"/>
      <c r="V1" s="307"/>
      <c r="W1" s="307"/>
      <c r="X1" s="307"/>
      <c r="Y1" s="307"/>
      <c r="Z1" s="307"/>
      <c r="AA1" s="307"/>
      <c r="AB1" s="307"/>
      <c r="AC1" s="307"/>
      <c r="AD1" s="121"/>
      <c r="AE1" s="121"/>
      <c r="AF1" s="121"/>
      <c r="AG1" s="121"/>
      <c r="AH1" s="121"/>
      <c r="AI1" s="247"/>
      <c r="AJ1" s="165"/>
    </row>
    <row r="2" spans="1:36" s="55" customFormat="1" ht="15.75" thickBot="1" x14ac:dyDescent="0.3">
      <c r="B2" s="56"/>
      <c r="C2" s="152" t="s">
        <v>176</v>
      </c>
      <c r="D2" s="299">
        <f>AH3</f>
        <v>44561</v>
      </c>
      <c r="E2" s="299"/>
      <c r="F2" s="300">
        <f>SUM($G$12:$AI$12)</f>
        <v>0</v>
      </c>
      <c r="G2" s="300"/>
      <c r="H2" s="303"/>
      <c r="I2" s="303"/>
      <c r="J2" s="300"/>
      <c r="K2" s="300"/>
      <c r="L2" s="57"/>
      <c r="M2" s="58"/>
      <c r="N2" s="58"/>
      <c r="O2" s="58"/>
      <c r="P2" s="58"/>
      <c r="Q2" s="58"/>
      <c r="R2" s="58"/>
      <c r="S2" s="58"/>
      <c r="T2" s="58"/>
      <c r="U2" s="58"/>
      <c r="V2" s="58"/>
      <c r="W2" s="58"/>
      <c r="X2" s="58"/>
      <c r="Y2" s="58"/>
      <c r="Z2" s="58"/>
      <c r="AA2" s="58"/>
      <c r="AB2" s="58"/>
      <c r="AC2" s="58"/>
      <c r="AD2" s="299"/>
      <c r="AE2" s="299"/>
      <c r="AF2" s="300"/>
      <c r="AG2" s="300"/>
      <c r="AH2" s="54"/>
      <c r="AI2" s="69"/>
      <c r="AJ2" s="304" t="s">
        <v>59</v>
      </c>
    </row>
    <row r="3" spans="1:36" s="25" customFormat="1" ht="30" x14ac:dyDescent="0.25">
      <c r="A3" s="24"/>
      <c r="B3" s="62" t="s">
        <v>61</v>
      </c>
      <c r="C3" s="153" t="s">
        <v>27</v>
      </c>
      <c r="D3" s="301">
        <v>44104</v>
      </c>
      <c r="E3" s="302"/>
      <c r="F3" s="301">
        <v>44135</v>
      </c>
      <c r="G3" s="302"/>
      <c r="H3" s="301">
        <v>44165</v>
      </c>
      <c r="I3" s="302"/>
      <c r="J3" s="301">
        <v>44196</v>
      </c>
      <c r="K3" s="302"/>
      <c r="L3" s="301">
        <v>44227</v>
      </c>
      <c r="M3" s="302"/>
      <c r="N3" s="301">
        <v>44255</v>
      </c>
      <c r="O3" s="302"/>
      <c r="P3" s="301">
        <v>44286</v>
      </c>
      <c r="Q3" s="302"/>
      <c r="R3" s="301">
        <v>44316</v>
      </c>
      <c r="S3" s="302"/>
      <c r="T3" s="301">
        <v>44347</v>
      </c>
      <c r="U3" s="302"/>
      <c r="V3" s="301">
        <v>44377</v>
      </c>
      <c r="W3" s="302"/>
      <c r="X3" s="301">
        <v>44408</v>
      </c>
      <c r="Y3" s="302"/>
      <c r="Z3" s="301">
        <v>44439</v>
      </c>
      <c r="AA3" s="302"/>
      <c r="AB3" s="301">
        <v>44469</v>
      </c>
      <c r="AC3" s="302"/>
      <c r="AD3" s="301">
        <v>44500</v>
      </c>
      <c r="AE3" s="302"/>
      <c r="AF3" s="301">
        <v>44530</v>
      </c>
      <c r="AG3" s="302"/>
      <c r="AH3" s="301">
        <v>44561</v>
      </c>
      <c r="AI3" s="302"/>
      <c r="AJ3" s="305"/>
    </row>
    <row r="4" spans="1:36" ht="15.75" thickBot="1" x14ac:dyDescent="0.3">
      <c r="B4" s="15"/>
      <c r="C4" s="154" t="s">
        <v>21</v>
      </c>
      <c r="D4" s="28" t="s">
        <v>20</v>
      </c>
      <c r="E4" s="233"/>
      <c r="F4" s="28" t="s">
        <v>20</v>
      </c>
      <c r="G4" s="233"/>
      <c r="H4" s="28" t="s">
        <v>20</v>
      </c>
      <c r="I4" s="233"/>
      <c r="J4" s="28" t="s">
        <v>20</v>
      </c>
      <c r="K4" s="233"/>
      <c r="L4" s="28"/>
      <c r="M4" s="233"/>
      <c r="N4" s="28" t="s">
        <v>20</v>
      </c>
      <c r="O4" s="233"/>
      <c r="P4" s="28" t="s">
        <v>20</v>
      </c>
      <c r="Q4" s="233"/>
      <c r="R4" s="28" t="s">
        <v>20</v>
      </c>
      <c r="S4" s="233"/>
      <c r="T4" s="28" t="s">
        <v>20</v>
      </c>
      <c r="U4" s="233"/>
      <c r="V4" s="28" t="s">
        <v>20</v>
      </c>
      <c r="W4" s="233"/>
      <c r="X4" s="28" t="s">
        <v>20</v>
      </c>
      <c r="Y4" s="233"/>
      <c r="Z4" s="28" t="s">
        <v>20</v>
      </c>
      <c r="AA4" s="233"/>
      <c r="AB4" s="28" t="s">
        <v>20</v>
      </c>
      <c r="AC4" s="233"/>
      <c r="AD4" s="28" t="s">
        <v>20</v>
      </c>
      <c r="AE4" s="233"/>
      <c r="AF4" s="28" t="s">
        <v>20</v>
      </c>
      <c r="AG4" s="233"/>
      <c r="AH4" s="28" t="s">
        <v>20</v>
      </c>
      <c r="AI4" s="233"/>
      <c r="AJ4" s="306"/>
    </row>
    <row r="5" spans="1:36" x14ac:dyDescent="0.25">
      <c r="B5" s="274" t="s">
        <v>55</v>
      </c>
      <c r="C5" s="155" t="s">
        <v>53</v>
      </c>
      <c r="D5" s="29"/>
      <c r="E5" s="234">
        <f t="shared" ref="E5:E8" si="0">SUM(E16,E25,E34,E43,E52,E61,E72,E81,E90,E99,E108,E117)</f>
        <v>0</v>
      </c>
      <c r="F5" s="29"/>
      <c r="G5" s="234">
        <f t="shared" ref="G5:G13" si="1">SUM(G16,G25,G34,G43,G52,G61,G72,G81,G90,G99,G108,G117)</f>
        <v>0</v>
      </c>
      <c r="H5" s="29"/>
      <c r="I5" s="234">
        <f t="shared" ref="I5:I13" si="2">SUM(I16,I25,I34,I43,I52,I61,I72,I81,I90,I99,I108,I117)</f>
        <v>0</v>
      </c>
      <c r="J5" s="29"/>
      <c r="K5" s="234">
        <f t="shared" ref="K5:K13" si="3">SUM(K16,K25,K34,K43,K52,K61,K72,K81,K90,K99,K108,K117)</f>
        <v>0</v>
      </c>
      <c r="L5" s="29"/>
      <c r="M5" s="234">
        <f t="shared" ref="M5:M13" si="4">SUM(M16,M25,M34,M43,M52,M61,M72,M81,M90,M99,M108,M117)</f>
        <v>0</v>
      </c>
      <c r="N5" s="29"/>
      <c r="O5" s="234">
        <f t="shared" ref="O5:O13" si="5">SUM(O16,O25,O34,O43,O52,O61,O72,O81,O90,O99,O108,O117)</f>
        <v>0</v>
      </c>
      <c r="P5" s="29"/>
      <c r="Q5" s="234">
        <f t="shared" ref="Q5:Q13" si="6">SUM(Q16,Q25,Q34,Q43,Q52,Q61,Q72,Q81,Q90,Q99,Q108,Q117)</f>
        <v>0</v>
      </c>
      <c r="R5" s="29"/>
      <c r="S5" s="234">
        <f t="shared" ref="S5:S13" si="7">SUM(S16,S25,S34,S43,S52,S61,S72,S81,S90,S99,S108,S117)</f>
        <v>0</v>
      </c>
      <c r="T5" s="29"/>
      <c r="U5" s="234">
        <f t="shared" ref="U5:U13" si="8">SUM(U16,U25,U34,U43,U52,U61,U72,U81,U90,U99,U108,U117)</f>
        <v>0</v>
      </c>
      <c r="V5" s="29"/>
      <c r="W5" s="234">
        <f t="shared" ref="W5:W13" si="9">SUM(W16,W25,W34,W43,W52,W61,W72,W81,W90,W99,W108,W117)</f>
        <v>0</v>
      </c>
      <c r="X5" s="29"/>
      <c r="Y5" s="234">
        <f t="shared" ref="Y5:Y13" si="10">SUM(Y16,Y25,Y34,Y43,Y52,Y61,Y72,Y81,Y90,Y99,Y108,Y117)</f>
        <v>0</v>
      </c>
      <c r="Z5" s="29"/>
      <c r="AA5" s="234">
        <f t="shared" ref="AA5:AA13" si="11">SUM(AA16,AA25,AA34,AA43,AA52,AA61,AA72,AA81,AA90,AA99,AA108,AA117)</f>
        <v>0</v>
      </c>
      <c r="AB5" s="29"/>
      <c r="AC5" s="234">
        <f t="shared" ref="AC5:AC13" si="12">SUM(AC16,AC25,AC34,AC43,AC52,AC61,AC72,AC81,AC90,AC99,AC108,AC117)</f>
        <v>0</v>
      </c>
      <c r="AD5" s="29"/>
      <c r="AE5" s="234">
        <f t="shared" ref="AE5:AE13" si="13">SUM(AE16,AE25,AE34,AE43,AE52,AE61,AE72,AE81,AE90,AE99,AE108,AE117)</f>
        <v>0</v>
      </c>
      <c r="AF5" s="29"/>
      <c r="AG5" s="234">
        <f t="shared" ref="AG5:AG13" si="14">SUM(AG16,AG25,AG34,AG43,AG52,AG61,AG72,AG81,AG90,AG99,AG108,AG117)</f>
        <v>0</v>
      </c>
      <c r="AH5" s="29"/>
      <c r="AI5" s="234">
        <f t="shared" ref="AI5:AI13" si="15">SUM(AI16,AI25,AI34,AI43,AI52,AI61,AI72,AI81,AI90,AI99,AI108,AI117)</f>
        <v>0</v>
      </c>
      <c r="AJ5" s="65"/>
    </row>
    <row r="6" spans="1:36" x14ac:dyDescent="0.25">
      <c r="B6" s="275"/>
      <c r="C6" s="156" t="s">
        <v>54</v>
      </c>
      <c r="D6" s="30"/>
      <c r="E6" s="27">
        <f t="shared" si="0"/>
        <v>0</v>
      </c>
      <c r="F6" s="30"/>
      <c r="G6" s="27">
        <f t="shared" si="1"/>
        <v>0</v>
      </c>
      <c r="H6" s="30"/>
      <c r="I6" s="27">
        <f t="shared" si="2"/>
        <v>0</v>
      </c>
      <c r="J6" s="30"/>
      <c r="K6" s="27">
        <f t="shared" si="3"/>
        <v>0</v>
      </c>
      <c r="L6" s="30"/>
      <c r="M6" s="27">
        <f t="shared" si="4"/>
        <v>0</v>
      </c>
      <c r="N6" s="30"/>
      <c r="O6" s="27">
        <f t="shared" si="5"/>
        <v>0</v>
      </c>
      <c r="P6" s="30"/>
      <c r="Q6" s="27">
        <f t="shared" si="6"/>
        <v>0</v>
      </c>
      <c r="R6" s="30"/>
      <c r="S6" s="27">
        <f t="shared" si="7"/>
        <v>0</v>
      </c>
      <c r="T6" s="30"/>
      <c r="U6" s="27">
        <f t="shared" si="8"/>
        <v>0</v>
      </c>
      <c r="V6" s="30"/>
      <c r="W6" s="27">
        <f t="shared" si="9"/>
        <v>0</v>
      </c>
      <c r="X6" s="30"/>
      <c r="Y6" s="27">
        <f t="shared" si="10"/>
        <v>0</v>
      </c>
      <c r="Z6" s="30"/>
      <c r="AA6" s="27">
        <f t="shared" si="11"/>
        <v>0</v>
      </c>
      <c r="AB6" s="30"/>
      <c r="AC6" s="27">
        <f t="shared" si="12"/>
        <v>0</v>
      </c>
      <c r="AD6" s="30"/>
      <c r="AE6" s="27">
        <f t="shared" si="13"/>
        <v>0</v>
      </c>
      <c r="AF6" s="30"/>
      <c r="AG6" s="27">
        <f t="shared" si="14"/>
        <v>0</v>
      </c>
      <c r="AH6" s="30"/>
      <c r="AI6" s="27">
        <f t="shared" si="15"/>
        <v>0</v>
      </c>
      <c r="AJ6" s="8"/>
    </row>
    <row r="7" spans="1:36" x14ac:dyDescent="0.25">
      <c r="B7" s="275"/>
      <c r="C7" s="157" t="s">
        <v>39</v>
      </c>
      <c r="D7" s="31"/>
      <c r="E7" s="27">
        <f t="shared" si="0"/>
        <v>0</v>
      </c>
      <c r="F7" s="31"/>
      <c r="G7" s="27">
        <f t="shared" si="1"/>
        <v>0</v>
      </c>
      <c r="H7" s="31"/>
      <c r="I7" s="27">
        <f t="shared" si="2"/>
        <v>0</v>
      </c>
      <c r="J7" s="31"/>
      <c r="K7" s="27">
        <f t="shared" si="3"/>
        <v>0</v>
      </c>
      <c r="L7" s="31"/>
      <c r="M7" s="27">
        <f t="shared" si="4"/>
        <v>0</v>
      </c>
      <c r="N7" s="31"/>
      <c r="O7" s="27">
        <f t="shared" si="5"/>
        <v>0</v>
      </c>
      <c r="P7" s="31"/>
      <c r="Q7" s="27">
        <f t="shared" si="6"/>
        <v>0</v>
      </c>
      <c r="R7" s="31"/>
      <c r="S7" s="27">
        <f t="shared" si="7"/>
        <v>0</v>
      </c>
      <c r="T7" s="31"/>
      <c r="U7" s="27">
        <f t="shared" si="8"/>
        <v>0</v>
      </c>
      <c r="V7" s="31"/>
      <c r="W7" s="27">
        <f t="shared" si="9"/>
        <v>0</v>
      </c>
      <c r="X7" s="31"/>
      <c r="Y7" s="27">
        <f t="shared" si="10"/>
        <v>0</v>
      </c>
      <c r="Z7" s="31"/>
      <c r="AA7" s="27">
        <f t="shared" si="11"/>
        <v>0</v>
      </c>
      <c r="AB7" s="31"/>
      <c r="AC7" s="27">
        <f t="shared" si="12"/>
        <v>0</v>
      </c>
      <c r="AD7" s="31"/>
      <c r="AE7" s="27">
        <f t="shared" si="13"/>
        <v>0</v>
      </c>
      <c r="AF7" s="31"/>
      <c r="AG7" s="27">
        <f t="shared" si="14"/>
        <v>0</v>
      </c>
      <c r="AH7" s="31"/>
      <c r="AI7" s="27">
        <f t="shared" si="15"/>
        <v>0</v>
      </c>
      <c r="AJ7" s="8"/>
    </row>
    <row r="8" spans="1:36" x14ac:dyDescent="0.25">
      <c r="B8" s="275"/>
      <c r="C8" s="157" t="s">
        <v>40</v>
      </c>
      <c r="D8" s="32"/>
      <c r="E8" s="27">
        <f t="shared" si="0"/>
        <v>0</v>
      </c>
      <c r="F8" s="32"/>
      <c r="G8" s="27">
        <f t="shared" si="1"/>
        <v>0</v>
      </c>
      <c r="H8" s="32"/>
      <c r="I8" s="27">
        <f t="shared" si="2"/>
        <v>0</v>
      </c>
      <c r="J8" s="32"/>
      <c r="K8" s="27">
        <f t="shared" si="3"/>
        <v>0</v>
      </c>
      <c r="L8" s="32"/>
      <c r="M8" s="27">
        <f t="shared" si="4"/>
        <v>0</v>
      </c>
      <c r="N8" s="32"/>
      <c r="O8" s="27">
        <f t="shared" si="5"/>
        <v>0</v>
      </c>
      <c r="P8" s="32"/>
      <c r="Q8" s="27">
        <f t="shared" si="6"/>
        <v>0</v>
      </c>
      <c r="R8" s="32"/>
      <c r="S8" s="27">
        <f t="shared" si="7"/>
        <v>0</v>
      </c>
      <c r="T8" s="32"/>
      <c r="U8" s="27">
        <f t="shared" si="8"/>
        <v>0</v>
      </c>
      <c r="V8" s="32"/>
      <c r="W8" s="27">
        <f t="shared" si="9"/>
        <v>0</v>
      </c>
      <c r="X8" s="32"/>
      <c r="Y8" s="27">
        <f t="shared" si="10"/>
        <v>0</v>
      </c>
      <c r="Z8" s="32"/>
      <c r="AA8" s="27">
        <f t="shared" si="11"/>
        <v>0</v>
      </c>
      <c r="AB8" s="32"/>
      <c r="AC8" s="27">
        <f t="shared" si="12"/>
        <v>0</v>
      </c>
      <c r="AD8" s="32"/>
      <c r="AE8" s="27">
        <f t="shared" si="13"/>
        <v>0</v>
      </c>
      <c r="AF8" s="32"/>
      <c r="AG8" s="27">
        <f t="shared" si="14"/>
        <v>0</v>
      </c>
      <c r="AH8" s="32"/>
      <c r="AI8" s="27">
        <f t="shared" si="15"/>
        <v>0</v>
      </c>
      <c r="AJ8" s="8"/>
    </row>
    <row r="9" spans="1:36" ht="30" x14ac:dyDescent="0.25">
      <c r="B9" s="275"/>
      <c r="C9" s="158" t="s">
        <v>45</v>
      </c>
      <c r="D9" s="31"/>
      <c r="E9" s="27"/>
      <c r="F9" s="31"/>
      <c r="G9" s="27">
        <f t="shared" si="1"/>
        <v>0</v>
      </c>
      <c r="H9" s="31"/>
      <c r="I9" s="27">
        <f t="shared" si="2"/>
        <v>0</v>
      </c>
      <c r="J9" s="31"/>
      <c r="K9" s="27">
        <f t="shared" si="3"/>
        <v>0</v>
      </c>
      <c r="L9" s="31"/>
      <c r="M9" s="27">
        <f t="shared" si="4"/>
        <v>0</v>
      </c>
      <c r="N9" s="31"/>
      <c r="O9" s="27">
        <f t="shared" si="5"/>
        <v>0</v>
      </c>
      <c r="P9" s="31"/>
      <c r="Q9" s="27">
        <f t="shared" si="6"/>
        <v>0</v>
      </c>
      <c r="R9" s="31"/>
      <c r="S9" s="27">
        <f t="shared" si="7"/>
        <v>0</v>
      </c>
      <c r="T9" s="31"/>
      <c r="U9" s="27">
        <f t="shared" si="8"/>
        <v>0</v>
      </c>
      <c r="V9" s="31"/>
      <c r="W9" s="27">
        <f t="shared" si="9"/>
        <v>0</v>
      </c>
      <c r="X9" s="31"/>
      <c r="Y9" s="27">
        <f t="shared" si="10"/>
        <v>0</v>
      </c>
      <c r="Z9" s="31"/>
      <c r="AA9" s="27">
        <f t="shared" si="11"/>
        <v>0</v>
      </c>
      <c r="AB9" s="31"/>
      <c r="AC9" s="27">
        <f t="shared" si="12"/>
        <v>0</v>
      </c>
      <c r="AD9" s="31"/>
      <c r="AE9" s="27">
        <f t="shared" si="13"/>
        <v>0</v>
      </c>
      <c r="AF9" s="31"/>
      <c r="AG9" s="27">
        <f t="shared" si="14"/>
        <v>0</v>
      </c>
      <c r="AH9" s="31"/>
      <c r="AI9" s="27">
        <f t="shared" si="15"/>
        <v>0</v>
      </c>
      <c r="AJ9" s="8"/>
    </row>
    <row r="10" spans="1:36" ht="30" x14ac:dyDescent="0.25">
      <c r="B10" s="275"/>
      <c r="C10" s="157" t="s">
        <v>56</v>
      </c>
      <c r="D10" s="33"/>
      <c r="E10" s="27"/>
      <c r="F10" s="33"/>
      <c r="G10" s="27">
        <f t="shared" si="1"/>
        <v>0</v>
      </c>
      <c r="H10" s="33"/>
      <c r="I10" s="27">
        <f t="shared" si="2"/>
        <v>0</v>
      </c>
      <c r="J10" s="33"/>
      <c r="K10" s="27">
        <f t="shared" si="3"/>
        <v>0</v>
      </c>
      <c r="L10" s="33"/>
      <c r="M10" s="27">
        <f t="shared" si="4"/>
        <v>0</v>
      </c>
      <c r="N10" s="33"/>
      <c r="O10" s="27">
        <f t="shared" si="5"/>
        <v>0</v>
      </c>
      <c r="P10" s="33"/>
      <c r="Q10" s="27">
        <f t="shared" si="6"/>
        <v>0</v>
      </c>
      <c r="R10" s="33"/>
      <c r="S10" s="27">
        <f t="shared" si="7"/>
        <v>0</v>
      </c>
      <c r="T10" s="33"/>
      <c r="U10" s="27">
        <f t="shared" si="8"/>
        <v>0</v>
      </c>
      <c r="V10" s="33"/>
      <c r="W10" s="27">
        <f t="shared" si="9"/>
        <v>0</v>
      </c>
      <c r="X10" s="33"/>
      <c r="Y10" s="27">
        <f t="shared" si="10"/>
        <v>0</v>
      </c>
      <c r="Z10" s="33"/>
      <c r="AA10" s="27">
        <f t="shared" si="11"/>
        <v>0</v>
      </c>
      <c r="AB10" s="33"/>
      <c r="AC10" s="27">
        <f t="shared" si="12"/>
        <v>0</v>
      </c>
      <c r="AD10" s="33"/>
      <c r="AE10" s="27">
        <f t="shared" si="13"/>
        <v>0</v>
      </c>
      <c r="AF10" s="33"/>
      <c r="AG10" s="27">
        <f t="shared" si="14"/>
        <v>0</v>
      </c>
      <c r="AH10" s="33"/>
      <c r="AI10" s="27">
        <f t="shared" si="15"/>
        <v>0</v>
      </c>
      <c r="AJ10" s="8"/>
    </row>
    <row r="11" spans="1:36" ht="30" x14ac:dyDescent="0.25">
      <c r="B11" s="275"/>
      <c r="C11" s="157" t="s">
        <v>58</v>
      </c>
      <c r="D11" s="33"/>
      <c r="E11" s="27"/>
      <c r="F11" s="33"/>
      <c r="G11" s="27">
        <f t="shared" si="1"/>
        <v>0</v>
      </c>
      <c r="H11" s="33"/>
      <c r="I11" s="27">
        <f t="shared" si="2"/>
        <v>0</v>
      </c>
      <c r="J11" s="33"/>
      <c r="K11" s="27">
        <f t="shared" si="3"/>
        <v>0</v>
      </c>
      <c r="L11" s="33"/>
      <c r="M11" s="27">
        <f t="shared" si="4"/>
        <v>0</v>
      </c>
      <c r="N11" s="33"/>
      <c r="O11" s="27">
        <f t="shared" si="5"/>
        <v>0</v>
      </c>
      <c r="P11" s="33"/>
      <c r="Q11" s="27">
        <f t="shared" si="6"/>
        <v>0</v>
      </c>
      <c r="R11" s="33"/>
      <c r="S11" s="27">
        <f t="shared" si="7"/>
        <v>0</v>
      </c>
      <c r="T11" s="33"/>
      <c r="U11" s="27">
        <f t="shared" si="8"/>
        <v>0</v>
      </c>
      <c r="V11" s="33"/>
      <c r="W11" s="27">
        <f t="shared" si="9"/>
        <v>0</v>
      </c>
      <c r="X11" s="33"/>
      <c r="Y11" s="27">
        <f t="shared" si="10"/>
        <v>0</v>
      </c>
      <c r="Z11" s="33"/>
      <c r="AA11" s="27">
        <f t="shared" si="11"/>
        <v>0</v>
      </c>
      <c r="AB11" s="33"/>
      <c r="AC11" s="27">
        <f t="shared" si="12"/>
        <v>0</v>
      </c>
      <c r="AD11" s="33"/>
      <c r="AE11" s="27">
        <f t="shared" si="13"/>
        <v>0</v>
      </c>
      <c r="AF11" s="33"/>
      <c r="AG11" s="27">
        <f t="shared" si="14"/>
        <v>0</v>
      </c>
      <c r="AH11" s="33"/>
      <c r="AI11" s="27">
        <f t="shared" si="15"/>
        <v>0</v>
      </c>
      <c r="AJ11" s="8"/>
    </row>
    <row r="12" spans="1:36" x14ac:dyDescent="0.25">
      <c r="B12" s="275"/>
      <c r="C12" s="159" t="s">
        <v>57</v>
      </c>
      <c r="D12" s="33"/>
      <c r="E12" s="27"/>
      <c r="F12" s="33"/>
      <c r="G12" s="27">
        <f t="shared" si="1"/>
        <v>0</v>
      </c>
      <c r="H12" s="33"/>
      <c r="I12" s="27">
        <f t="shared" si="2"/>
        <v>0</v>
      </c>
      <c r="J12" s="33"/>
      <c r="K12" s="27">
        <f t="shared" si="3"/>
        <v>0</v>
      </c>
      <c r="L12" s="33"/>
      <c r="M12" s="27">
        <f t="shared" si="4"/>
        <v>0</v>
      </c>
      <c r="N12" s="33"/>
      <c r="O12" s="27">
        <f t="shared" si="5"/>
        <v>0</v>
      </c>
      <c r="P12" s="33"/>
      <c r="Q12" s="27">
        <f t="shared" si="6"/>
        <v>0</v>
      </c>
      <c r="R12" s="33"/>
      <c r="S12" s="27">
        <f t="shared" si="7"/>
        <v>0</v>
      </c>
      <c r="T12" s="33"/>
      <c r="U12" s="27">
        <f t="shared" si="8"/>
        <v>0</v>
      </c>
      <c r="V12" s="33"/>
      <c r="W12" s="27">
        <f t="shared" si="9"/>
        <v>0</v>
      </c>
      <c r="X12" s="33"/>
      <c r="Y12" s="27">
        <f t="shared" si="10"/>
        <v>0</v>
      </c>
      <c r="Z12" s="33"/>
      <c r="AA12" s="27">
        <f t="shared" si="11"/>
        <v>0</v>
      </c>
      <c r="AB12" s="33"/>
      <c r="AC12" s="27">
        <f t="shared" si="12"/>
        <v>0</v>
      </c>
      <c r="AD12" s="33"/>
      <c r="AE12" s="27">
        <f t="shared" si="13"/>
        <v>0</v>
      </c>
      <c r="AF12" s="33"/>
      <c r="AG12" s="27">
        <f t="shared" si="14"/>
        <v>0</v>
      </c>
      <c r="AH12" s="33"/>
      <c r="AI12" s="27">
        <f t="shared" si="15"/>
        <v>0</v>
      </c>
      <c r="AJ12" s="66">
        <f>SUM($G$12:$AI$12)</f>
        <v>0</v>
      </c>
    </row>
    <row r="13" spans="1:36" s="4" customFormat="1" ht="15.75" thickBot="1" x14ac:dyDescent="0.3">
      <c r="B13" s="276"/>
      <c r="C13" s="160" t="s">
        <v>60</v>
      </c>
      <c r="D13" s="34"/>
      <c r="E13" s="235"/>
      <c r="F13" s="34"/>
      <c r="G13" s="235">
        <f t="shared" si="1"/>
        <v>0</v>
      </c>
      <c r="H13" s="34"/>
      <c r="I13" s="235">
        <f t="shared" si="2"/>
        <v>0</v>
      </c>
      <c r="J13" s="34"/>
      <c r="K13" s="235">
        <f t="shared" si="3"/>
        <v>0</v>
      </c>
      <c r="L13" s="34"/>
      <c r="M13" s="235">
        <f t="shared" si="4"/>
        <v>0</v>
      </c>
      <c r="N13" s="34"/>
      <c r="O13" s="235">
        <f t="shared" si="5"/>
        <v>0</v>
      </c>
      <c r="P13" s="34"/>
      <c r="Q13" s="235">
        <f t="shared" si="6"/>
        <v>0</v>
      </c>
      <c r="R13" s="34"/>
      <c r="S13" s="235">
        <f t="shared" si="7"/>
        <v>0</v>
      </c>
      <c r="T13" s="34"/>
      <c r="U13" s="235">
        <f t="shared" si="8"/>
        <v>0</v>
      </c>
      <c r="V13" s="34"/>
      <c r="W13" s="235">
        <f t="shared" si="9"/>
        <v>0</v>
      </c>
      <c r="X13" s="34"/>
      <c r="Y13" s="235">
        <f t="shared" si="10"/>
        <v>0</v>
      </c>
      <c r="Z13" s="34"/>
      <c r="AA13" s="235">
        <f t="shared" si="11"/>
        <v>0</v>
      </c>
      <c r="AB13" s="34"/>
      <c r="AC13" s="235">
        <f t="shared" si="12"/>
        <v>0</v>
      </c>
      <c r="AD13" s="34"/>
      <c r="AE13" s="235">
        <f t="shared" si="13"/>
        <v>0</v>
      </c>
      <c r="AF13" s="34"/>
      <c r="AG13" s="235">
        <f t="shared" si="14"/>
        <v>0</v>
      </c>
      <c r="AH13" s="34"/>
      <c r="AI13" s="235">
        <f t="shared" si="15"/>
        <v>0</v>
      </c>
      <c r="AJ13" s="67">
        <f>SUM($G$13:$AI$13)</f>
        <v>0</v>
      </c>
    </row>
    <row r="14" spans="1:36" s="4" customFormat="1" ht="15.75" thickBot="1" x14ac:dyDescent="0.3">
      <c r="A14" s="12"/>
      <c r="B14" s="13"/>
      <c r="C14" s="161"/>
      <c r="D14" s="12"/>
      <c r="E14" s="1"/>
      <c r="F14" s="12"/>
      <c r="G14" s="1"/>
      <c r="H14" s="12"/>
      <c r="I14" s="1"/>
      <c r="J14" s="12"/>
      <c r="K14" s="1"/>
      <c r="L14" s="12"/>
      <c r="M14" s="1"/>
      <c r="N14" s="12"/>
      <c r="O14" s="1"/>
      <c r="P14" s="12"/>
      <c r="Q14" s="1"/>
      <c r="R14" s="12"/>
      <c r="S14" s="1"/>
      <c r="T14" s="12"/>
      <c r="U14" s="1"/>
      <c r="V14" s="12"/>
      <c r="W14" s="1"/>
      <c r="X14" s="12"/>
      <c r="Y14" s="1"/>
      <c r="Z14" s="12"/>
      <c r="AA14" s="1"/>
      <c r="AB14" s="12"/>
      <c r="AC14" s="1"/>
      <c r="AD14" s="12"/>
      <c r="AE14" s="1"/>
      <c r="AF14" s="12"/>
      <c r="AG14" s="1"/>
      <c r="AH14" s="12"/>
      <c r="AI14" s="1"/>
      <c r="AJ14" s="64"/>
    </row>
    <row r="15" spans="1:36" ht="15.75" thickBot="1" x14ac:dyDescent="0.3">
      <c r="B15" s="286" t="s">
        <v>41</v>
      </c>
      <c r="C15" s="287"/>
      <c r="D15" s="287"/>
      <c r="E15" s="287"/>
      <c r="F15" s="287"/>
      <c r="G15" s="287"/>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row>
    <row r="16" spans="1:36" x14ac:dyDescent="0.25">
      <c r="B16" s="277" t="s">
        <v>12</v>
      </c>
      <c r="C16" s="122" t="s">
        <v>53</v>
      </c>
      <c r="D16" s="59"/>
      <c r="E16" s="35"/>
      <c r="F16" s="26"/>
      <c r="G16" s="36">
        <f>E17</f>
        <v>0</v>
      </c>
      <c r="H16" s="26"/>
      <c r="I16" s="36">
        <f>G17</f>
        <v>0</v>
      </c>
      <c r="J16" s="26"/>
      <c r="K16" s="36">
        <f>I17</f>
        <v>0</v>
      </c>
      <c r="L16" s="26"/>
      <c r="M16" s="36">
        <f>K17</f>
        <v>0</v>
      </c>
      <c r="N16" s="26"/>
      <c r="O16" s="36">
        <f>M17</f>
        <v>0</v>
      </c>
      <c r="P16" s="26"/>
      <c r="Q16" s="36">
        <f>O17</f>
        <v>0</v>
      </c>
      <c r="R16" s="26"/>
      <c r="S16" s="36">
        <f>Q17</f>
        <v>0</v>
      </c>
      <c r="T16" s="26"/>
      <c r="U16" s="36">
        <f>S17</f>
        <v>0</v>
      </c>
      <c r="V16" s="26"/>
      <c r="W16" s="36">
        <f>U17</f>
        <v>0</v>
      </c>
      <c r="X16" s="26"/>
      <c r="Y16" s="36">
        <f>W17</f>
        <v>0</v>
      </c>
      <c r="Z16" s="26"/>
      <c r="AA16" s="36">
        <f>Y17</f>
        <v>0</v>
      </c>
      <c r="AB16" s="26"/>
      <c r="AC16" s="36">
        <f>AA17</f>
        <v>0</v>
      </c>
      <c r="AD16" s="26"/>
      <c r="AE16" s="36">
        <f>AC17</f>
        <v>0</v>
      </c>
      <c r="AF16" s="26"/>
      <c r="AG16" s="36">
        <f>AE17</f>
        <v>0</v>
      </c>
      <c r="AH16" s="26"/>
      <c r="AI16" s="36">
        <f>AG17</f>
        <v>0</v>
      </c>
      <c r="AJ16" s="10"/>
    </row>
    <row r="17" spans="2:36" x14ac:dyDescent="0.25">
      <c r="B17" s="278"/>
      <c r="C17" s="123" t="s">
        <v>54</v>
      </c>
      <c r="D17" s="16"/>
      <c r="E17" s="11">
        <f>IFERROR(INDEX(AUSTA_aggregiert,MATCH("BBBAM:M:DE:H:DE0XXXX:A20:A:1:U5:2240:"&amp;$B16&amp;":Z",AUSTADatenZeilen,0),MATCH(D$3,AUSTADatenSpalten,0)),0)</f>
        <v>0</v>
      </c>
      <c r="F17" s="9"/>
      <c r="G17" s="11">
        <f>IFERROR(INDEX(AUSTA_aggregiert,MATCH("BBBAM:M:DE:H:DE0XXXX:A20:A:1:U5:2240:"&amp;$B16&amp;":Z",AUSTADatenZeilen,0),MATCH(F$3,AUSTADatenSpalten,0)),0)</f>
        <v>0</v>
      </c>
      <c r="H17" s="9"/>
      <c r="I17" s="11">
        <f>IFERROR(INDEX(AUSTA_aggregiert,MATCH("BBBAM:M:DE:H:DE0XXXX:A20:A:1:U5:2240:"&amp;$B16&amp;":Z",AUSTADatenZeilen,0),MATCH(H$3,AUSTADatenSpalten,0)),0)</f>
        <v>0</v>
      </c>
      <c r="J17" s="9"/>
      <c r="K17" s="11">
        <f>IFERROR(INDEX(AUSTA_aggregiert,MATCH("BBBAM:M:DE:H:DE0XXXX:A20:A:1:U5:2240:"&amp;$B16&amp;":Z",AUSTADatenZeilen,0),MATCH(J$3,AUSTADatenSpalten,0)),0)</f>
        <v>0</v>
      </c>
      <c r="L17" s="9"/>
      <c r="M17" s="11">
        <f>IFERROR(INDEX(AUSTA_aggregiert,MATCH("BBBAM:M:DE:H:DE0XXXX:A20:A:1:U5:2240:"&amp;$B16&amp;":Z",AUSTADatenZeilen,0),MATCH(L$3,AUSTADatenSpalten,0)),0)</f>
        <v>0</v>
      </c>
      <c r="N17" s="9"/>
      <c r="O17" s="11">
        <f>IFERROR(INDEX(AUSTA_aggregiert,MATCH("BBBAM:M:DE:H:DE0XXXX:A20:A:1:U5:2240:"&amp;$B16&amp;":Z",AUSTADatenZeilen,0),MATCH(N$3,AUSTADatenSpalten,0)),0)</f>
        <v>0</v>
      </c>
      <c r="P17" s="9"/>
      <c r="Q17" s="11">
        <f>IFERROR(INDEX(AUSTA_aggregiert,MATCH("BBBAM:M:DE:H:DE0XXXX:A20:A:1:U5:2240:"&amp;$B16&amp;":Z",AUSTADatenZeilen,0),MATCH(P$3,AUSTADatenSpalten,0)),0)</f>
        <v>0</v>
      </c>
      <c r="R17" s="9"/>
      <c r="S17" s="11">
        <f>IFERROR(INDEX(AUSTA_aggregiert,MATCH("BBBAM:M:DE:H:DE0XXXX:A20:A:1:U5:2240:"&amp;$B16&amp;":Z",AUSTADatenZeilen,0),MATCH(R$3,AUSTADatenSpalten,0)),0)</f>
        <v>0</v>
      </c>
      <c r="T17" s="9"/>
      <c r="U17" s="11">
        <f>IFERROR(INDEX(AUSTA_aggregiert,MATCH("BBBAM:M:DE:H:DE0XXXX:A20:A:1:U5:2240:"&amp;$B16&amp;":Z",AUSTADatenZeilen,0),MATCH(T$3,AUSTADatenSpalten,0)),0)</f>
        <v>0</v>
      </c>
      <c r="V17" s="9"/>
      <c r="W17" s="11">
        <f>IFERROR(INDEX(AUSTA_aggregiert,MATCH("BBBAM:M:DE:H:DE0XXXX:A20:A:1:U5:2240:"&amp;$B16&amp;":Z",AUSTADatenZeilen,0),MATCH(V$3,AUSTADatenSpalten,0)),0)</f>
        <v>0</v>
      </c>
      <c r="X17" s="9"/>
      <c r="Y17" s="11">
        <f>IFERROR(INDEX(AUSTA_aggregiert,MATCH("BBBAM:M:DE:H:DE0XXXX:A20:A:1:U5:2240:"&amp;$B16&amp;":Z",AUSTADatenZeilen,0),MATCH(X$3,AUSTADatenSpalten,0)),0)</f>
        <v>0</v>
      </c>
      <c r="Z17" s="9"/>
      <c r="AA17" s="11">
        <f>IFERROR(INDEX(AUSTA_aggregiert,MATCH("BBBAM:M:DE:H:DE0XXXX:A20:A:1:U5:2240:"&amp;$B16&amp;":Z",AUSTADatenZeilen,0),MATCH(Z$3,AUSTADatenSpalten,0)),0)</f>
        <v>0</v>
      </c>
      <c r="AB17" s="9"/>
      <c r="AC17" s="6">
        <f>IFERROR(INDEX(AUSTA_aggregiert,MATCH("BBBAM:M:DE:H:DE0XXXX:A20:A:1:U5:2240:"&amp;$B16&amp;":Z",AUSTADatenZeilen,0),MATCH(AB$3,AUSTADatenSpalten,0)),0)</f>
        <v>0</v>
      </c>
      <c r="AD17" s="9"/>
      <c r="AE17" s="6">
        <f>IFERROR(INDEX(AUSTA_aggregiert,MATCH("BBBAM:M:DE:H:DE0XXXX:A20:A:1:U5:2240:"&amp;$B16&amp;":Z",AUSTADatenZeilen,0),MATCH(AD$3,AUSTADatenSpalten,0)),0)</f>
        <v>0</v>
      </c>
      <c r="AF17" s="9"/>
      <c r="AG17" s="6">
        <f>IFERROR(INDEX(AUSTA_aggregiert,MATCH("BBBAM:M:DE:H:DE0XXXX:A20:A:1:U5:2240:"&amp;$B16&amp;":Z",AUSTADatenZeilen,0),MATCH(AF$3,AUSTADatenSpalten,0)),0)</f>
        <v>0</v>
      </c>
      <c r="AH17" s="9"/>
      <c r="AI17" s="6">
        <f>IFERROR(INDEX(AUSTA_aggregiert,MATCH("BBBAM:M:DE:H:DE0XXXX:A20:A:1:U5:2240:"&amp;$B16&amp;":Z",AUSTADatenZeilen,0),MATCH(AH$3,AUSTADatenSpalten,0)),0)</f>
        <v>0</v>
      </c>
      <c r="AJ17" s="10"/>
    </row>
    <row r="18" spans="2:36" x14ac:dyDescent="0.25">
      <c r="B18" s="278"/>
      <c r="C18" s="124" t="s">
        <v>24</v>
      </c>
      <c r="D18" s="60"/>
      <c r="E18" s="6"/>
      <c r="F18" s="78">
        <f>D19</f>
        <v>1.0804</v>
      </c>
      <c r="G18" s="6">
        <f>G16*F18</f>
        <v>0</v>
      </c>
      <c r="H18" s="78">
        <f>F19</f>
        <v>1.0698000000000001</v>
      </c>
      <c r="I18" s="6">
        <f>I16*H18</f>
        <v>0</v>
      </c>
      <c r="J18" s="78">
        <f>H19</f>
        <v>1.0839000000000001</v>
      </c>
      <c r="K18" s="6">
        <f>K16*J18</f>
        <v>0</v>
      </c>
      <c r="L18" s="78">
        <f>J19</f>
        <v>1.0802</v>
      </c>
      <c r="M18" s="6">
        <f>M16*L18</f>
        <v>0</v>
      </c>
      <c r="N18" s="78">
        <f>L19</f>
        <v>1.0798000000000001</v>
      </c>
      <c r="O18" s="6">
        <f>O16*N18</f>
        <v>0</v>
      </c>
      <c r="P18" s="78">
        <f>N19</f>
        <v>1.0986</v>
      </c>
      <c r="Q18" s="6">
        <f>Q16*P18</f>
        <v>0</v>
      </c>
      <c r="R18" s="78">
        <f>P19</f>
        <v>1.107</v>
      </c>
      <c r="S18" s="6">
        <f>S16*R18</f>
        <v>0</v>
      </c>
      <c r="T18" s="78">
        <f>R19</f>
        <v>1.0998000000000001</v>
      </c>
      <c r="U18" s="6">
        <f>U16*T18</f>
        <v>0</v>
      </c>
      <c r="V18" s="78">
        <f>T19</f>
        <v>1.0982000000000001</v>
      </c>
      <c r="W18" s="6">
        <f>W16*V18</f>
        <v>0</v>
      </c>
      <c r="X18" s="78">
        <f>V19</f>
        <v>1.0980000000000001</v>
      </c>
      <c r="Y18" s="6">
        <f>Y16*X18</f>
        <v>0</v>
      </c>
      <c r="Z18" s="78">
        <f>X19</f>
        <v>1.0770999999999999</v>
      </c>
      <c r="AA18" s="6">
        <f>AA16*Z18</f>
        <v>0</v>
      </c>
      <c r="AB18" s="78">
        <f>Z19</f>
        <v>1.0799000000000001</v>
      </c>
      <c r="AC18" s="6">
        <f>AC16*AB18</f>
        <v>0</v>
      </c>
      <c r="AD18" s="78">
        <f>AB19</f>
        <v>1.083</v>
      </c>
      <c r="AE18" s="6">
        <f>AE16*AD18</f>
        <v>0</v>
      </c>
      <c r="AF18" s="78">
        <f>AD19</f>
        <v>1.0610999999999999</v>
      </c>
      <c r="AG18" s="6">
        <f>AG16*AF18</f>
        <v>0</v>
      </c>
      <c r="AH18" s="78">
        <f>AF19</f>
        <v>1.0429999999999999</v>
      </c>
      <c r="AI18" s="6">
        <f>AI16*AH18</f>
        <v>0</v>
      </c>
    </row>
    <row r="19" spans="2:36" x14ac:dyDescent="0.25">
      <c r="B19" s="278"/>
      <c r="C19" s="124" t="s">
        <v>25</v>
      </c>
      <c r="D19" s="117">
        <f>IFERROR(INDEX(xlsHost_ZRDaten1,MATCH(D$3,FXZeilen,0),MATCH("EXR:M:"&amp;$B16&amp;":EUR:SP00:E",FXSpalten,0)),0)</f>
        <v>1.0804</v>
      </c>
      <c r="E19" s="6">
        <f>E17*D19</f>
        <v>0</v>
      </c>
      <c r="F19" s="78">
        <f>IFERROR(INDEX(xlsHost_ZRDaten1,MATCH(F$3,FXZeilen,0),MATCH("EXR:M:"&amp;$B16&amp;":EUR:SP00:E",FXSpalten,0)),0)</f>
        <v>1.0698000000000001</v>
      </c>
      <c r="G19" s="6">
        <f>G17*F19</f>
        <v>0</v>
      </c>
      <c r="H19" s="78">
        <f>IFERROR(INDEX(xlsHost_ZRDaten1,MATCH(H$3,FXZeilen,0),MATCH("EXR:M:"&amp;$B16&amp;":EUR:SP00:E",FXSpalten,0)),0)</f>
        <v>1.0839000000000001</v>
      </c>
      <c r="I19" s="6">
        <f>I17*H19</f>
        <v>0</v>
      </c>
      <c r="J19" s="78">
        <f>IFERROR(INDEX(xlsHost_ZRDaten1,MATCH(J$3,FXZeilen,0),MATCH("EXR:M:"&amp;$B16&amp;":EUR:SP00:E",FXSpalten,0)),0)</f>
        <v>1.0802</v>
      </c>
      <c r="K19" s="6">
        <f>K17*J19</f>
        <v>0</v>
      </c>
      <c r="L19" s="78">
        <f>IFERROR(INDEX(xlsHost_ZRDaten1,MATCH(L$3,FXZeilen,0),MATCH("EXR:M:"&amp;$B16&amp;":EUR:SP00:E",FXSpalten,0)),0)</f>
        <v>1.0798000000000001</v>
      </c>
      <c r="M19" s="6">
        <f>M17*L19</f>
        <v>0</v>
      </c>
      <c r="N19" s="78">
        <f>IFERROR(INDEX(xlsHost_ZRDaten1,MATCH(N$3,FXZeilen,0),MATCH("EXR:M:"&amp;$B16&amp;":EUR:SP00:E",FXSpalten,0)),0)</f>
        <v>1.0986</v>
      </c>
      <c r="O19" s="6">
        <f>O17*N19</f>
        <v>0</v>
      </c>
      <c r="P19" s="78">
        <f>IFERROR(INDEX(xlsHost_ZRDaten1,MATCH(P$3,FXZeilen,0),MATCH("EXR:M:"&amp;$B16&amp;":EUR:SP00:E",FXSpalten,0)),0)</f>
        <v>1.107</v>
      </c>
      <c r="Q19" s="6">
        <f>Q17*P19</f>
        <v>0</v>
      </c>
      <c r="R19" s="78">
        <f>IFERROR(INDEX(xlsHost_ZRDaten1,MATCH(R$3,FXZeilen,0),MATCH("EXR:M:"&amp;$B16&amp;":EUR:SP00:E",FXSpalten,0)),0)</f>
        <v>1.0998000000000001</v>
      </c>
      <c r="S19" s="6">
        <f>S17*R19</f>
        <v>0</v>
      </c>
      <c r="T19" s="78">
        <f>IFERROR(INDEX(xlsHost_ZRDaten1,MATCH(T$3,FXZeilen,0),MATCH("EXR:M:"&amp;$B16&amp;":EUR:SP00:E",FXSpalten,0)),0)</f>
        <v>1.0982000000000001</v>
      </c>
      <c r="U19" s="6">
        <f>U17*T19</f>
        <v>0</v>
      </c>
      <c r="V19" s="78">
        <f>IFERROR(INDEX(xlsHost_ZRDaten1,MATCH(V$3,FXZeilen,0),MATCH("EXR:M:"&amp;$B16&amp;":EUR:SP00:E",FXSpalten,0)),0)</f>
        <v>1.0980000000000001</v>
      </c>
      <c r="W19" s="6">
        <f>W17*V19</f>
        <v>0</v>
      </c>
      <c r="X19" s="78">
        <f>IFERROR(INDEX(xlsHost_ZRDaten1,MATCH(X$3,FXZeilen,0),MATCH("EXR:M:"&amp;$B16&amp;":EUR:SP00:E",FXSpalten,0)),0)</f>
        <v>1.0770999999999999</v>
      </c>
      <c r="Y19" s="6">
        <f>Y17*X19</f>
        <v>0</v>
      </c>
      <c r="Z19" s="78">
        <f>IFERROR(INDEX(xlsHost_ZRDaten1,MATCH(Z$3,FXZeilen,0),MATCH("EXR:M:"&amp;$B16&amp;":EUR:SP00:E",FXSpalten,0)),0)</f>
        <v>1.0799000000000001</v>
      </c>
      <c r="AA19" s="6">
        <f>AA17*Z19</f>
        <v>0</v>
      </c>
      <c r="AB19" s="78">
        <f>IFERROR(INDEX(xlsHost_ZRDaten1,MATCH(AB$3,FXZeilen,0),MATCH("EXR:M:"&amp;$B16&amp;":EUR:SP00:E",FXSpalten,0)),0)</f>
        <v>1.083</v>
      </c>
      <c r="AC19" s="6">
        <f>AC17*AB19</f>
        <v>0</v>
      </c>
      <c r="AD19" s="78">
        <f>IFERROR(INDEX(xlsHost_ZRDaten1,MATCH(AD$3,FXZeilen,0),MATCH("EXR:M:"&amp;$B16&amp;":EUR:SP00:E",FXSpalten,0)),0)</f>
        <v>1.0610999999999999</v>
      </c>
      <c r="AE19" s="6">
        <f>AE17*AD19</f>
        <v>0</v>
      </c>
      <c r="AF19" s="78">
        <f>IFERROR(INDEX(xlsHost_ZRDaten1,MATCH(AF$3,FXZeilen,0),MATCH("EXR:M:"&amp;$B16&amp;":EUR:SP00:E",FXSpalten,0)),0)</f>
        <v>1.0429999999999999</v>
      </c>
      <c r="AG19" s="6">
        <f>AG17*AF19</f>
        <v>0</v>
      </c>
      <c r="AH19" s="78">
        <f>IFERROR(INDEX(xlsHost_ZRDaten1,MATCH(AH$3,FXZeilen,0),MATCH("EXR:M:"&amp;$B16&amp;":EUR:SP00:E",FXSpalten,0)),0)</f>
        <v>1.0330999999999999</v>
      </c>
      <c r="AI19" s="6">
        <f>AI17*AH19</f>
        <v>0</v>
      </c>
    </row>
    <row r="20" spans="2:36" ht="30" x14ac:dyDescent="0.25">
      <c r="B20" s="278"/>
      <c r="C20" s="124" t="s">
        <v>26</v>
      </c>
      <c r="D20" s="118">
        <f>IFERROR(INDEX(xlsHost_ZRDaten1,MATCH(D$3,FXZeilen,0),MATCH("EXR:M:"&amp;$B16&amp;":EUR:SP00:A",FXSpalten,0)),0)</f>
        <v>1.0786</v>
      </c>
      <c r="E20" s="6"/>
      <c r="F20" s="82">
        <f>IFERROR(INDEX(xlsHost_ZRDaten1,MATCH(F$3,FXZeilen,0),MATCH("EXR:M:"&amp;$B16&amp;":EUR:SP00:A",FXSpalten,0)),0)</f>
        <v>1.0739000000000001</v>
      </c>
      <c r="G20" s="6">
        <f>G19-G18</f>
        <v>0</v>
      </c>
      <c r="H20" s="79">
        <f>IFERROR(INDEX(xlsHost_ZRDaten1,MATCH(H$3,FXZeilen,0),MATCH("EXR:M:"&amp;$B16&amp;":EUR:SP00:A",FXSpalten,0)),0)</f>
        <v>1.0785</v>
      </c>
      <c r="I20" s="6">
        <f>I19-I18</f>
        <v>0</v>
      </c>
      <c r="J20" s="79">
        <f>IFERROR(INDEX(xlsHost_ZRDaten1,MATCH(J$3,FXZeilen,0),MATCH("EXR:M:"&amp;$B16&amp;":EUR:SP00:A",FXSpalten,0)),0)</f>
        <v>1.0813999999999999</v>
      </c>
      <c r="K20" s="6">
        <f>K19-K18</f>
        <v>0</v>
      </c>
      <c r="L20" s="79">
        <f>IFERROR(INDEX(xlsHost_ZRDaten1,MATCH(L$3,FXZeilen,0),MATCH("EXR:M:"&amp;$B16&amp;":EUR:SP00:A",FXSpalten,0)),0)</f>
        <v>1.0793999999999999</v>
      </c>
      <c r="M20" s="6">
        <f>M19-M18</f>
        <v>0</v>
      </c>
      <c r="N20" s="79">
        <f>IFERROR(INDEX(xlsHost_ZRDaten1,MATCH(N$3,FXZeilen,0),MATCH("EXR:M:"&amp;$B16&amp;":EUR:SP00:A",FXSpalten,0)),0)</f>
        <v>1.0858000000000001</v>
      </c>
      <c r="O20" s="6">
        <f>O19-O18</f>
        <v>0</v>
      </c>
      <c r="P20" s="79">
        <f>IFERROR(INDEX(xlsHost_ZRDaten1,MATCH(P$3,FXZeilen,0),MATCH("EXR:M:"&amp;$B16&amp;":EUR:SP00:A",FXSpalten,0)),0)</f>
        <v>1.1065</v>
      </c>
      <c r="Q20" s="6">
        <f>Q19-Q18</f>
        <v>0</v>
      </c>
      <c r="R20" s="79">
        <f>IFERROR(INDEX(xlsHost_ZRDaten1,MATCH(R$3,FXZeilen,0),MATCH("EXR:M:"&amp;$B16&amp;":EUR:SP00:A",FXSpalten,0)),0)</f>
        <v>1.1031</v>
      </c>
      <c r="S20" s="6">
        <f>S19-S18</f>
        <v>0</v>
      </c>
      <c r="T20" s="79">
        <f>IFERROR(INDEX(xlsHost_ZRDaten1,MATCH(T$3,FXZeilen,0),MATCH("EXR:M:"&amp;$B16&amp;":EUR:SP00:A",FXSpalten,0)),0)</f>
        <v>1.0968</v>
      </c>
      <c r="U20" s="6">
        <f>U19-U18</f>
        <v>0</v>
      </c>
      <c r="V20" s="79">
        <f>IFERROR(INDEX(xlsHost_ZRDaten1,MATCH(V$3,FXZeilen,0),MATCH("EXR:M:"&amp;$B16&amp;":EUR:SP00:A",FXSpalten,0)),0)</f>
        <v>1.0940000000000001</v>
      </c>
      <c r="W20" s="6">
        <f>W19-W18</f>
        <v>0</v>
      </c>
      <c r="X20" s="79">
        <f>IFERROR(INDEX(xlsHost_ZRDaten1,MATCH(X$3,FXZeilen,0),MATCH("EXR:M:"&amp;$B16&amp;":EUR:SP00:A",FXSpalten,0)),0)</f>
        <v>1.0855999999999999</v>
      </c>
      <c r="Y20" s="6">
        <f>Y19-Y18</f>
        <v>0</v>
      </c>
      <c r="Z20" s="79">
        <f>IFERROR(INDEX(xlsHost_ZRDaten1,MATCH(Z$3,FXZeilen,0),MATCH("EXR:M:"&amp;$B16&amp;":EUR:SP00:A",FXSpalten,0)),0)</f>
        <v>1.0762</v>
      </c>
      <c r="AA20" s="6">
        <f>AA19-AA18</f>
        <v>0</v>
      </c>
      <c r="AB20" s="79">
        <f>IFERROR(INDEX(xlsHost_ZRDaten1,MATCH(AB$3,FXZeilen,0),MATCH("EXR:M:"&amp;$B16&amp;":EUR:SP00:A",FXSpalten,0)),0)</f>
        <v>1.0857000000000001</v>
      </c>
      <c r="AC20" s="6">
        <f>AC19-AC18</f>
        <v>0</v>
      </c>
      <c r="AD20" s="79">
        <f>IFERROR(INDEX(xlsHost_ZRDaten1,MATCH(AD$3,FXZeilen,0),MATCH("EXR:M:"&amp;$B16&amp;":EUR:SP00:A",FXSpalten,0)),0)</f>
        <v>1.0708</v>
      </c>
      <c r="AE20" s="6">
        <f>AE19-AE18</f>
        <v>0</v>
      </c>
      <c r="AF20" s="79">
        <f>IFERROR(INDEX(xlsHost_ZRDaten1,MATCH(AF$3,FXZeilen,0),MATCH("EXR:M:"&amp;$B16&amp;":EUR:SP00:A",FXSpalten,0)),0)</f>
        <v>1.0522</v>
      </c>
      <c r="AG20" s="6">
        <f>AG19-AG18</f>
        <v>0</v>
      </c>
      <c r="AH20" s="79">
        <f>IFERROR(INDEX(xlsHost_ZRDaten1,MATCH(AH$3,FXZeilen,0),MATCH("EXR:M:"&amp;$B16&amp;":EUR:SP00:A",FXSpalten,0)),0)</f>
        <v>1.0407999999999999</v>
      </c>
      <c r="AI20" s="6">
        <f>AI19-AI18</f>
        <v>0</v>
      </c>
    </row>
    <row r="21" spans="2:36" ht="30" x14ac:dyDescent="0.25">
      <c r="B21" s="278"/>
      <c r="C21" s="124" t="s">
        <v>56</v>
      </c>
      <c r="D21" s="61"/>
      <c r="E21" s="6"/>
      <c r="F21" s="5"/>
      <c r="G21" s="6">
        <f>IFERROR(G20*(1/F20),0)</f>
        <v>0</v>
      </c>
      <c r="H21" s="5"/>
      <c r="I21" s="6">
        <f>IFERROR(I20*(1/H20),0)</f>
        <v>0</v>
      </c>
      <c r="J21" s="5"/>
      <c r="K21" s="6">
        <f>IFERROR(K20*(1/J20),0)</f>
        <v>0</v>
      </c>
      <c r="L21" s="5"/>
      <c r="M21" s="6">
        <f>IFERROR(M20*(1/L20),0)</f>
        <v>0</v>
      </c>
      <c r="N21" s="5"/>
      <c r="O21" s="6">
        <f>IFERROR(O20*(1/N20),0)</f>
        <v>0</v>
      </c>
      <c r="P21" s="5"/>
      <c r="Q21" s="6">
        <f>IFERROR(Q20*(1/P20),0)</f>
        <v>0</v>
      </c>
      <c r="R21" s="5"/>
      <c r="S21" s="6">
        <f>IFERROR(S20*(1/R20),0)</f>
        <v>0</v>
      </c>
      <c r="T21" s="5"/>
      <c r="U21" s="6">
        <f>IFERROR(U20*(1/T20),0)</f>
        <v>0</v>
      </c>
      <c r="V21" s="5"/>
      <c r="W21" s="6">
        <f>IFERROR(W20*(1/V20),0)</f>
        <v>0</v>
      </c>
      <c r="X21" s="5"/>
      <c r="Y21" s="6">
        <f>IFERROR(Y20*(1/X20),0)</f>
        <v>0</v>
      </c>
      <c r="Z21" s="5"/>
      <c r="AA21" s="6">
        <f>IFERROR(AA20*(1/Z20),0)</f>
        <v>0</v>
      </c>
      <c r="AB21" s="5"/>
      <c r="AC21" s="6">
        <f>IFERROR(AC20*(1/AB20),0)</f>
        <v>0</v>
      </c>
      <c r="AD21" s="5"/>
      <c r="AE21" s="6">
        <f>IFERROR(AE20*(1/AD20),0)</f>
        <v>0</v>
      </c>
      <c r="AF21" s="5"/>
      <c r="AG21" s="6">
        <f>IFERROR(AG20*(1/AF20),0)</f>
        <v>0</v>
      </c>
      <c r="AH21" s="5"/>
      <c r="AI21" s="6">
        <f>IFERROR(AI20*(1/AH20),0)</f>
        <v>0</v>
      </c>
    </row>
    <row r="22" spans="2:36" ht="30" x14ac:dyDescent="0.25">
      <c r="B22" s="278"/>
      <c r="C22" s="124" t="s">
        <v>58</v>
      </c>
      <c r="D22" s="61"/>
      <c r="E22" s="6"/>
      <c r="F22" s="5"/>
      <c r="G22" s="6">
        <f>G17-G16</f>
        <v>0</v>
      </c>
      <c r="H22" s="5"/>
      <c r="I22" s="6">
        <f>I17-I16</f>
        <v>0</v>
      </c>
      <c r="J22" s="5"/>
      <c r="K22" s="6">
        <f>K17-K16</f>
        <v>0</v>
      </c>
      <c r="L22" s="5"/>
      <c r="M22" s="6">
        <f>M17-M16</f>
        <v>0</v>
      </c>
      <c r="N22" s="5"/>
      <c r="O22" s="6">
        <f>O17-O16</f>
        <v>0</v>
      </c>
      <c r="P22" s="5"/>
      <c r="Q22" s="6">
        <f>Q17-Q16</f>
        <v>0</v>
      </c>
      <c r="R22" s="5"/>
      <c r="S22" s="6">
        <f>S17-S16</f>
        <v>0</v>
      </c>
      <c r="T22" s="5"/>
      <c r="U22" s="6">
        <f>U17-U16</f>
        <v>0</v>
      </c>
      <c r="V22" s="5"/>
      <c r="W22" s="6">
        <f>W17-W16</f>
        <v>0</v>
      </c>
      <c r="X22" s="5"/>
      <c r="Y22" s="6">
        <f>Y17-Y16</f>
        <v>0</v>
      </c>
      <c r="Z22" s="5"/>
      <c r="AA22" s="6">
        <f>AA17-AA16</f>
        <v>0</v>
      </c>
      <c r="AB22" s="5"/>
      <c r="AC22" s="6">
        <f>AC17-AC16</f>
        <v>0</v>
      </c>
      <c r="AD22" s="5"/>
      <c r="AE22" s="6">
        <f>AE17-AE16</f>
        <v>0</v>
      </c>
      <c r="AF22" s="5"/>
      <c r="AG22" s="6">
        <f>AG17-AG16</f>
        <v>0</v>
      </c>
      <c r="AH22" s="5"/>
      <c r="AI22" s="6">
        <f>AI17-AI16</f>
        <v>0</v>
      </c>
    </row>
    <row r="23" spans="2:36" x14ac:dyDescent="0.25">
      <c r="B23" s="278"/>
      <c r="C23" s="125" t="s">
        <v>57</v>
      </c>
      <c r="D23" s="60"/>
      <c r="E23" s="9"/>
      <c r="F23" s="7"/>
      <c r="G23" s="9">
        <f>G22-G21</f>
        <v>0</v>
      </c>
      <c r="H23" s="7"/>
      <c r="I23" s="9">
        <f>I22-I21</f>
        <v>0</v>
      </c>
      <c r="J23" s="7"/>
      <c r="K23" s="9">
        <f>K22-K21</f>
        <v>0</v>
      </c>
      <c r="L23" s="7"/>
      <c r="M23" s="9">
        <f>M22-M21</f>
        <v>0</v>
      </c>
      <c r="N23" s="7"/>
      <c r="O23" s="9">
        <f>O22-O21</f>
        <v>0</v>
      </c>
      <c r="P23" s="7"/>
      <c r="Q23" s="9">
        <f>Q22-Q21</f>
        <v>0</v>
      </c>
      <c r="R23" s="7"/>
      <c r="S23" s="9">
        <f>S22-S21</f>
        <v>0</v>
      </c>
      <c r="T23" s="7"/>
      <c r="U23" s="9">
        <f>U22-U21</f>
        <v>0</v>
      </c>
      <c r="V23" s="7"/>
      <c r="W23" s="9">
        <f>W22-W21</f>
        <v>0</v>
      </c>
      <c r="X23" s="7"/>
      <c r="Y23" s="9">
        <f>Y22-Y21</f>
        <v>0</v>
      </c>
      <c r="Z23" s="7"/>
      <c r="AA23" s="9">
        <f>AA22-AA21</f>
        <v>0</v>
      </c>
      <c r="AB23" s="7"/>
      <c r="AC23" s="9">
        <f>AC22-AC21</f>
        <v>0</v>
      </c>
      <c r="AD23" s="7"/>
      <c r="AE23" s="9">
        <f>AE22-AE21</f>
        <v>0</v>
      </c>
      <c r="AF23" s="7"/>
      <c r="AG23" s="9">
        <f>AG22-AG21</f>
        <v>0</v>
      </c>
      <c r="AH23" s="7"/>
      <c r="AI23" s="9">
        <f>AI22-AI21</f>
        <v>0</v>
      </c>
    </row>
    <row r="24" spans="2:36" ht="15.75" thickBot="1" x14ac:dyDescent="0.3">
      <c r="B24" s="279"/>
      <c r="C24" s="126" t="s">
        <v>60</v>
      </c>
      <c r="D24" s="119"/>
      <c r="E24" s="18"/>
      <c r="F24" s="17"/>
      <c r="G24" s="18">
        <f>G23*-1</f>
        <v>0</v>
      </c>
      <c r="H24" s="17"/>
      <c r="I24" s="18">
        <f>I23*-1</f>
        <v>0</v>
      </c>
      <c r="J24" s="17"/>
      <c r="K24" s="18">
        <f>K23*-1</f>
        <v>0</v>
      </c>
      <c r="L24" s="17"/>
      <c r="M24" s="18">
        <f>M23*-1</f>
        <v>0</v>
      </c>
      <c r="N24" s="17"/>
      <c r="O24" s="18">
        <f>O23*-1</f>
        <v>0</v>
      </c>
      <c r="P24" s="17"/>
      <c r="Q24" s="18">
        <f>Q23*-1</f>
        <v>0</v>
      </c>
      <c r="R24" s="17"/>
      <c r="S24" s="18">
        <f>S23*-1</f>
        <v>0</v>
      </c>
      <c r="T24" s="17"/>
      <c r="U24" s="18">
        <f>U23*-1</f>
        <v>0</v>
      </c>
      <c r="V24" s="17"/>
      <c r="W24" s="18">
        <f>W23*-1</f>
        <v>0</v>
      </c>
      <c r="X24" s="17"/>
      <c r="Y24" s="18">
        <f>Y23*-1</f>
        <v>0</v>
      </c>
      <c r="Z24" s="17"/>
      <c r="AA24" s="18">
        <f>AA23*-1</f>
        <v>0</v>
      </c>
      <c r="AB24" s="17"/>
      <c r="AC24" s="18">
        <f>AC23*-1</f>
        <v>0</v>
      </c>
      <c r="AD24" s="17"/>
      <c r="AE24" s="18">
        <f>AE23*-1</f>
        <v>0</v>
      </c>
      <c r="AF24" s="17"/>
      <c r="AG24" s="18">
        <f>AG23*-1</f>
        <v>0</v>
      </c>
      <c r="AH24" s="17"/>
      <c r="AI24" s="18">
        <f>AI23*-1</f>
        <v>0</v>
      </c>
      <c r="AJ24" s="4"/>
    </row>
    <row r="25" spans="2:36" x14ac:dyDescent="0.25">
      <c r="B25" s="280" t="s">
        <v>15</v>
      </c>
      <c r="C25" s="127" t="s">
        <v>53</v>
      </c>
      <c r="D25" s="59"/>
      <c r="E25" s="35"/>
      <c r="F25" s="26"/>
      <c r="G25" s="36">
        <f>E26</f>
        <v>0</v>
      </c>
      <c r="H25" s="26"/>
      <c r="I25" s="36">
        <f>G26</f>
        <v>0</v>
      </c>
      <c r="J25" s="26"/>
      <c r="K25" s="36">
        <f>I26</f>
        <v>0</v>
      </c>
      <c r="L25" s="26"/>
      <c r="M25" s="36">
        <f>K26</f>
        <v>0</v>
      </c>
      <c r="N25" s="26"/>
      <c r="O25" s="36">
        <f>M26</f>
        <v>0</v>
      </c>
      <c r="P25" s="26"/>
      <c r="Q25" s="36">
        <f>O26</f>
        <v>0</v>
      </c>
      <c r="R25" s="26"/>
      <c r="S25" s="36">
        <f>Q26</f>
        <v>0</v>
      </c>
      <c r="T25" s="26"/>
      <c r="U25" s="36">
        <f>S26</f>
        <v>0</v>
      </c>
      <c r="V25" s="26"/>
      <c r="W25" s="36">
        <f>U26</f>
        <v>0</v>
      </c>
      <c r="X25" s="26"/>
      <c r="Y25" s="36">
        <f>W26</f>
        <v>0</v>
      </c>
      <c r="Z25" s="26"/>
      <c r="AA25" s="36">
        <f>Y26</f>
        <v>0</v>
      </c>
      <c r="AB25" s="26"/>
      <c r="AC25" s="36">
        <f>AA26</f>
        <v>0</v>
      </c>
      <c r="AD25" s="26"/>
      <c r="AE25" s="36">
        <f>AC26</f>
        <v>0</v>
      </c>
      <c r="AF25" s="26"/>
      <c r="AG25" s="36">
        <f>AE26</f>
        <v>0</v>
      </c>
      <c r="AH25" s="26"/>
      <c r="AI25" s="36">
        <f>AG26</f>
        <v>0</v>
      </c>
    </row>
    <row r="26" spans="2:36" x14ac:dyDescent="0.25">
      <c r="B26" s="281"/>
      <c r="C26" s="128" t="s">
        <v>54</v>
      </c>
      <c r="D26" s="16"/>
      <c r="E26" s="11">
        <f>IFERROR(INDEX(AUSTA_aggregiert,MATCH("BBBAM:M:DE:H:DE0XXXX:A20:A:1:U5:2240:"&amp;$B25&amp;":Z",AUSTADatenZeilen,0),MATCH(D$3,AUSTADatenSpalten,0)),0)</f>
        <v>0</v>
      </c>
      <c r="F26" s="9"/>
      <c r="G26" s="11">
        <f>IFERROR(INDEX(AUSTA_aggregiert,MATCH("BBBAM:M:DE:H:DE0XXXX:A20:A:1:U5:2240:"&amp;$B25&amp;":Z",AUSTADatenZeilen,0),MATCH(F$3,AUSTADatenSpalten,0)),0)</f>
        <v>0</v>
      </c>
      <c r="H26" s="9"/>
      <c r="I26" s="11">
        <f>IFERROR(INDEX(AUSTA_aggregiert,MATCH("BBBAM:M:DE:H:DE0XXXX:A20:A:1:U5:2240:"&amp;$B25&amp;":Z",AUSTADatenZeilen,0),MATCH(H$3,AUSTADatenSpalten,0)),0)</f>
        <v>0</v>
      </c>
      <c r="J26" s="9"/>
      <c r="K26" s="11">
        <f>IFERROR(INDEX(AUSTA_aggregiert,MATCH("BBBAM:M:DE:H:DE0XXXX:A20:A:1:U5:2240:"&amp;$B25&amp;":Z",AUSTADatenZeilen,0),MATCH(J$3,AUSTADatenSpalten,0)),0)</f>
        <v>0</v>
      </c>
      <c r="L26" s="9"/>
      <c r="M26" s="11">
        <f>IFERROR(INDEX(AUSTA_aggregiert,MATCH("BBBAM:M:DE:H:DE0XXXX:A20:A:1:U5:2240:"&amp;$B25&amp;":Z",AUSTADatenZeilen,0),MATCH(L$3,AUSTADatenSpalten,0)),0)</f>
        <v>0</v>
      </c>
      <c r="N26" s="9"/>
      <c r="O26" s="11">
        <f>IFERROR(INDEX(AUSTA_aggregiert,MATCH("BBBAM:M:DE:H:DE0XXXX:A20:A:1:U5:2240:"&amp;$B25&amp;":Z",AUSTADatenZeilen,0),MATCH(N$3,AUSTADatenSpalten,0)),0)</f>
        <v>0</v>
      </c>
      <c r="P26" s="9"/>
      <c r="Q26" s="11">
        <f>IFERROR(INDEX(AUSTA_aggregiert,MATCH("BBBAM:M:DE:H:DE0XXXX:A20:A:1:U5:2240:"&amp;$B25&amp;":Z",AUSTADatenZeilen,0),MATCH(P$3,AUSTADatenSpalten,0)),0)</f>
        <v>0</v>
      </c>
      <c r="R26" s="9"/>
      <c r="S26" s="11">
        <f>IFERROR(INDEX(AUSTA_aggregiert,MATCH("BBBAM:M:DE:H:DE0XXXX:A20:A:1:U5:2240:"&amp;$B25&amp;":Z",AUSTADatenZeilen,0),MATCH(R$3,AUSTADatenSpalten,0)),0)</f>
        <v>0</v>
      </c>
      <c r="T26" s="9"/>
      <c r="U26" s="11">
        <f>IFERROR(INDEX(AUSTA_aggregiert,MATCH("BBBAM:M:DE:H:DE0XXXX:A20:A:1:U5:2240:"&amp;$B25&amp;":Z",AUSTADatenZeilen,0),MATCH(T$3,AUSTADatenSpalten,0)),0)</f>
        <v>0</v>
      </c>
      <c r="V26" s="9"/>
      <c r="W26" s="11">
        <f>IFERROR(INDEX(AUSTA_aggregiert,MATCH("BBBAM:M:DE:H:DE0XXXX:A20:A:1:U5:2240:"&amp;$B25&amp;":Z",AUSTADatenZeilen,0),MATCH(V$3,AUSTADatenSpalten,0)),0)</f>
        <v>0</v>
      </c>
      <c r="X26" s="9"/>
      <c r="Y26" s="11">
        <f>IFERROR(INDEX(AUSTA_aggregiert,MATCH("BBBAM:M:DE:H:DE0XXXX:A20:A:1:U5:2240:"&amp;$B25&amp;":Z",AUSTADatenZeilen,0),MATCH(X$3,AUSTADatenSpalten,0)),0)</f>
        <v>0</v>
      </c>
      <c r="Z26" s="9"/>
      <c r="AA26" s="11">
        <f>IFERROR(INDEX(AUSTA_aggregiert,MATCH("BBBAM:M:DE:H:DE0XXXX:A20:A:1:U5:2240:"&amp;$B25&amp;":Z",AUSTADatenZeilen,0),MATCH(Z$3,AUSTADatenSpalten,0)),0)</f>
        <v>0</v>
      </c>
      <c r="AB26" s="9"/>
      <c r="AC26" s="6">
        <f>IFERROR(INDEX(AUSTA_aggregiert,MATCH("BBBAM:M:DE:H:DE0XXXX:A20:A:1:U5:2240:"&amp;$B25&amp;":Z",AUSTADatenZeilen,0),MATCH(AB$3,AUSTADatenSpalten,0)),0)</f>
        <v>0</v>
      </c>
      <c r="AD26" s="9"/>
      <c r="AE26" s="6">
        <f>IFERROR(INDEX(AUSTA_aggregiert,MATCH("BBBAM:M:DE:H:DE0XXXX:A20:A:1:U5:2240:"&amp;$B25&amp;":Z",AUSTADatenZeilen,0),MATCH(AD$3,AUSTADatenSpalten,0)),0)</f>
        <v>0</v>
      </c>
      <c r="AF26" s="9"/>
      <c r="AG26" s="6">
        <f>IFERROR(INDEX(AUSTA_aggregiert,MATCH("BBBAM:M:DE:H:DE0XXXX:A20:A:1:U5:2240:"&amp;$B25&amp;":Z",AUSTADatenZeilen,0),MATCH(AF$3,AUSTADatenSpalten,0)),0)</f>
        <v>0</v>
      </c>
      <c r="AH26" s="9"/>
      <c r="AI26" s="6">
        <f>IFERROR(INDEX(AUSTA_aggregiert,MATCH("BBBAM:M:DE:H:DE0XXXX:A20:A:1:U5:2240:"&amp;$B25&amp;":Z",AUSTADatenZeilen,0),MATCH(AH$3,AUSTADatenSpalten,0)),0)</f>
        <v>0</v>
      </c>
    </row>
    <row r="27" spans="2:36" x14ac:dyDescent="0.25">
      <c r="B27" s="281"/>
      <c r="C27" s="129" t="s">
        <v>28</v>
      </c>
      <c r="D27" s="60"/>
      <c r="E27" s="6"/>
      <c r="F27" s="78">
        <f>D28</f>
        <v>1.1708000000000001</v>
      </c>
      <c r="G27" s="6">
        <f>G25*F27</f>
        <v>0</v>
      </c>
      <c r="H27" s="78">
        <f>F28</f>
        <v>1.1698</v>
      </c>
      <c r="I27" s="6">
        <f>I25*H27</f>
        <v>0</v>
      </c>
      <c r="J27" s="78">
        <f>H28</f>
        <v>1.198</v>
      </c>
      <c r="K27" s="6">
        <f>K25*J27</f>
        <v>0</v>
      </c>
      <c r="L27" s="78">
        <f>J28</f>
        <v>1.2271000000000001</v>
      </c>
      <c r="M27" s="6">
        <f>M25*L27</f>
        <v>0</v>
      </c>
      <c r="N27" s="78">
        <f>L28</f>
        <v>1.2136</v>
      </c>
      <c r="O27" s="6">
        <f>O25*N27</f>
        <v>0</v>
      </c>
      <c r="P27" s="78">
        <f>N28</f>
        <v>1.2121</v>
      </c>
      <c r="Q27" s="6">
        <f>Q25*P27</f>
        <v>0</v>
      </c>
      <c r="R27" s="78">
        <f>P28</f>
        <v>1.1725000000000001</v>
      </c>
      <c r="S27" s="6">
        <f>S25*R27</f>
        <v>0</v>
      </c>
      <c r="T27" s="78">
        <f>R28</f>
        <v>1.2081999999999999</v>
      </c>
      <c r="U27" s="6">
        <f>U25*T27</f>
        <v>0</v>
      </c>
      <c r="V27" s="78">
        <f>T28</f>
        <v>1.2201</v>
      </c>
      <c r="W27" s="6">
        <f>W25*V27</f>
        <v>0</v>
      </c>
      <c r="X27" s="78">
        <f>V28</f>
        <v>1.1883999999999999</v>
      </c>
      <c r="Y27" s="6">
        <f>Y25*X27</f>
        <v>0</v>
      </c>
      <c r="Z27" s="78">
        <f>X28</f>
        <v>1.1891</v>
      </c>
      <c r="AA27" s="6">
        <f>AA25*Z27</f>
        <v>0</v>
      </c>
      <c r="AB27" s="78">
        <f>Z28</f>
        <v>1.1834</v>
      </c>
      <c r="AC27" s="6">
        <f>AC25*AB27</f>
        <v>0</v>
      </c>
      <c r="AD27" s="78">
        <f>AB28</f>
        <v>1.1578999999999999</v>
      </c>
      <c r="AE27" s="6">
        <f>AE25*AD27</f>
        <v>0</v>
      </c>
      <c r="AF27" s="78">
        <f>AD28</f>
        <v>1.1645000000000001</v>
      </c>
      <c r="AG27" s="6">
        <f>AG25*AF27</f>
        <v>0</v>
      </c>
      <c r="AH27" s="78">
        <f>AF28</f>
        <v>1.1363000000000001</v>
      </c>
      <c r="AI27" s="6">
        <f>AI25*AH27</f>
        <v>0</v>
      </c>
    </row>
    <row r="28" spans="2:36" x14ac:dyDescent="0.25">
      <c r="B28" s="281"/>
      <c r="C28" s="129" t="s">
        <v>29</v>
      </c>
      <c r="D28" s="117">
        <f>IFERROR(INDEX(xlsHost_ZRDaten1,MATCH(D$3,FXZeilen,0),MATCH("EXR:M:"&amp;$B25&amp;":EUR:SP00:E",FXSpalten,0)),0)</f>
        <v>1.1708000000000001</v>
      </c>
      <c r="E28" s="6">
        <f>E26*D28</f>
        <v>0</v>
      </c>
      <c r="F28" s="78">
        <f>IFERROR(INDEX(xlsHost_ZRDaten1,MATCH(F$3,FXZeilen,0),MATCH("EXR:M:"&amp;$B25&amp;":EUR:SP00:E",FXSpalten,0)),0)</f>
        <v>1.1698</v>
      </c>
      <c r="G28" s="6">
        <f>G26*F28</f>
        <v>0</v>
      </c>
      <c r="H28" s="78">
        <f>IFERROR(INDEX(xlsHost_ZRDaten1,MATCH(H$3,FXZeilen,0),MATCH("EXR:M:"&amp;$B25&amp;":EUR:SP00:E",FXSpalten,0)),0)</f>
        <v>1.198</v>
      </c>
      <c r="I28" s="6">
        <f>I26*H28</f>
        <v>0</v>
      </c>
      <c r="J28" s="78">
        <f>IFERROR(INDEX(xlsHost_ZRDaten1,MATCH(J$3,FXZeilen,0),MATCH("EXR:M:"&amp;$B25&amp;":EUR:SP00:E",FXSpalten,0)),0)</f>
        <v>1.2271000000000001</v>
      </c>
      <c r="K28" s="6">
        <f>K26*J28</f>
        <v>0</v>
      </c>
      <c r="L28" s="78">
        <f>IFERROR(INDEX(xlsHost_ZRDaten1,MATCH(L$3,FXZeilen,0),MATCH("EXR:M:"&amp;$B25&amp;":EUR:SP00:E",FXSpalten,0)),0)</f>
        <v>1.2136</v>
      </c>
      <c r="M28" s="6">
        <f>M26*L28</f>
        <v>0</v>
      </c>
      <c r="N28" s="78">
        <f>IFERROR(INDEX(xlsHost_ZRDaten1,MATCH(N$3,FXZeilen,0),MATCH("EXR:M:"&amp;$B25&amp;":EUR:SP00:E",FXSpalten,0)),0)</f>
        <v>1.2121</v>
      </c>
      <c r="O28" s="6">
        <f>O26*N28</f>
        <v>0</v>
      </c>
      <c r="P28" s="78">
        <f>IFERROR(INDEX(xlsHost_ZRDaten1,MATCH(P$3,FXZeilen,0),MATCH("EXR:M:"&amp;$B25&amp;":EUR:SP00:E",FXSpalten,0)),0)</f>
        <v>1.1725000000000001</v>
      </c>
      <c r="Q28" s="6">
        <f>Q26*P28</f>
        <v>0</v>
      </c>
      <c r="R28" s="78">
        <f>IFERROR(INDEX(xlsHost_ZRDaten1,MATCH(R$3,FXZeilen,0),MATCH("EXR:M:"&amp;$B25&amp;":EUR:SP00:E",FXSpalten,0)),0)</f>
        <v>1.2081999999999999</v>
      </c>
      <c r="S28" s="6">
        <f>S26*R28</f>
        <v>0</v>
      </c>
      <c r="T28" s="78">
        <f>IFERROR(INDEX(xlsHost_ZRDaten1,MATCH(T$3,FXZeilen,0),MATCH("EXR:M:"&amp;$B25&amp;":EUR:SP00:E",FXSpalten,0)),0)</f>
        <v>1.2201</v>
      </c>
      <c r="U28" s="6">
        <f>U26*T28</f>
        <v>0</v>
      </c>
      <c r="V28" s="78">
        <f>IFERROR(INDEX(xlsHost_ZRDaten1,MATCH(V$3,FXZeilen,0),MATCH("EXR:M:"&amp;$B25&amp;":EUR:SP00:E",FXSpalten,0)),0)</f>
        <v>1.1883999999999999</v>
      </c>
      <c r="W28" s="6">
        <f>W26*V28</f>
        <v>0</v>
      </c>
      <c r="X28" s="78">
        <f>IFERROR(INDEX(xlsHost_ZRDaten1,MATCH(X$3,FXZeilen,0),MATCH("EXR:M:"&amp;$B25&amp;":EUR:SP00:E",FXSpalten,0)),0)</f>
        <v>1.1891</v>
      </c>
      <c r="Y28" s="6">
        <f>Y26*X28</f>
        <v>0</v>
      </c>
      <c r="Z28" s="78">
        <f>IFERROR(INDEX(xlsHost_ZRDaten1,MATCH(Z$3,FXZeilen,0),MATCH("EXR:M:"&amp;$B25&amp;":EUR:SP00:E",FXSpalten,0)),0)</f>
        <v>1.1834</v>
      </c>
      <c r="AA28" s="6">
        <f>AA26*Z28</f>
        <v>0</v>
      </c>
      <c r="AB28" s="78">
        <f>IFERROR(INDEX(xlsHost_ZRDaten1,MATCH(AB$3,FXZeilen,0),MATCH("EXR:M:"&amp;$B25&amp;":EUR:SP00:E",FXSpalten,0)),0)</f>
        <v>1.1578999999999999</v>
      </c>
      <c r="AC28" s="6">
        <f>AC26*AB28</f>
        <v>0</v>
      </c>
      <c r="AD28" s="78">
        <f>IFERROR(INDEX(xlsHost_ZRDaten1,MATCH(AD$3,FXZeilen,0),MATCH("EXR:M:"&amp;$B25&amp;":EUR:SP00:E",FXSpalten,0)),0)</f>
        <v>1.1645000000000001</v>
      </c>
      <c r="AE28" s="6">
        <f>AE26*AD28</f>
        <v>0</v>
      </c>
      <c r="AF28" s="78">
        <f>IFERROR(INDEX(xlsHost_ZRDaten1,MATCH(AF$3,FXZeilen,0),MATCH("EXR:M:"&amp;$B25&amp;":EUR:SP00:E",FXSpalten,0)),0)</f>
        <v>1.1363000000000001</v>
      </c>
      <c r="AG28" s="6">
        <f>AG26*AF28</f>
        <v>0</v>
      </c>
      <c r="AH28" s="78">
        <f>IFERROR(INDEX(xlsHost_ZRDaten1,MATCH(AH$3,FXZeilen,0),MATCH("EXR:M:"&amp;$B25&amp;":EUR:SP00:E",FXSpalten,0)),0)</f>
        <v>1.1326000000000001</v>
      </c>
      <c r="AI28" s="6">
        <f>AI26*AH28</f>
        <v>0</v>
      </c>
    </row>
    <row r="29" spans="2:36" ht="30" x14ac:dyDescent="0.25">
      <c r="B29" s="281"/>
      <c r="C29" s="129" t="s">
        <v>46</v>
      </c>
      <c r="D29" s="120">
        <f>IFERROR(INDEX(xlsHost_ZRDaten1,MATCH(D$3,FXZeilen,0),MATCH("EXR:M:"&amp;$B25&amp;":EUR:SP00:A",FXSpalten,0)),0)</f>
        <v>1.1792</v>
      </c>
      <c r="E29" s="6"/>
      <c r="F29" s="79">
        <f>IFERROR(INDEX(xlsHost_ZRDaten1,MATCH(F$3,FXZeilen,0),MATCH("EXR:M:"&amp;$B25&amp;":EUR:SP00:A",FXSpalten,0)),0)</f>
        <v>1.1775</v>
      </c>
      <c r="G29" s="6">
        <f>G28-G27</f>
        <v>0</v>
      </c>
      <c r="H29" s="79">
        <f>IFERROR(INDEX(xlsHost_ZRDaten1,MATCH(H$3,FXZeilen,0),MATCH("EXR:M:"&amp;$B25&amp;":EUR:SP00:A",FXSpalten,0)),0)</f>
        <v>1.1838</v>
      </c>
      <c r="I29" s="6">
        <f>I28-I27</f>
        <v>0</v>
      </c>
      <c r="J29" s="79">
        <f>IFERROR(INDEX(xlsHost_ZRDaten1,MATCH(J$3,FXZeilen,0),MATCH("EXR:M:"&amp;$B25&amp;":EUR:SP00:A",FXSpalten,0)),0)</f>
        <v>1.2170000000000001</v>
      </c>
      <c r="K29" s="6">
        <f>K28-K27</f>
        <v>0</v>
      </c>
      <c r="L29" s="79">
        <f>IFERROR(INDEX(xlsHost_ZRDaten1,MATCH(L$3,FXZeilen,0),MATCH("EXR:M:"&amp;$B25&amp;":EUR:SP00:A",FXSpalten,0)),0)</f>
        <v>1.2171000000000001</v>
      </c>
      <c r="M29" s="6">
        <f>M28-M27</f>
        <v>0</v>
      </c>
      <c r="N29" s="79">
        <f>IFERROR(INDEX(xlsHost_ZRDaten1,MATCH(N$3,FXZeilen,0),MATCH("EXR:M:"&amp;$B25&amp;":EUR:SP00:A",FXSpalten,0)),0)</f>
        <v>1.2098</v>
      </c>
      <c r="O29" s="6">
        <f>O28-O27</f>
        <v>0</v>
      </c>
      <c r="P29" s="79">
        <f>IFERROR(INDEX(xlsHost_ZRDaten1,MATCH(P$3,FXZeilen,0),MATCH("EXR:M:"&amp;$B25&amp;":EUR:SP00:A",FXSpalten,0)),0)</f>
        <v>1.1899</v>
      </c>
      <c r="Q29" s="6">
        <f>Q28-Q27</f>
        <v>0</v>
      </c>
      <c r="R29" s="79">
        <f>IFERROR(INDEX(xlsHost_ZRDaten1,MATCH(R$3,FXZeilen,0),MATCH("EXR:M:"&amp;$B25&amp;":EUR:SP00:A",FXSpalten,0)),0)</f>
        <v>1.1979</v>
      </c>
      <c r="S29" s="6">
        <f>S28-S27</f>
        <v>0</v>
      </c>
      <c r="T29" s="79">
        <f>IFERROR(INDEX(xlsHost_ZRDaten1,MATCH(T$3,FXZeilen,0),MATCH("EXR:M:"&amp;$B25&amp;":EUR:SP00:A",FXSpalten,0)),0)</f>
        <v>1.2145999999999999</v>
      </c>
      <c r="U29" s="6">
        <f>U28-U27</f>
        <v>0</v>
      </c>
      <c r="V29" s="79">
        <f>IFERROR(INDEX(xlsHost_ZRDaten1,MATCH(V$3,FXZeilen,0),MATCH("EXR:M:"&amp;$B25&amp;":EUR:SP00:A",FXSpalten,0)),0)</f>
        <v>1.2047000000000001</v>
      </c>
      <c r="W29" s="6">
        <f>W28-W27</f>
        <v>0</v>
      </c>
      <c r="X29" s="79">
        <f>IFERROR(INDEX(xlsHost_ZRDaten1,MATCH(X$3,FXZeilen,0),MATCH("EXR:M:"&amp;$B25&amp;":EUR:SP00:A",FXSpalten,0)),0)</f>
        <v>1.1821999999999999</v>
      </c>
      <c r="Y29" s="6">
        <f>Y28-Y27</f>
        <v>0</v>
      </c>
      <c r="Z29" s="79">
        <f>IFERROR(INDEX(xlsHost_ZRDaten1,MATCH(Z$3,FXZeilen,0),MATCH("EXR:M:"&amp;$B25&amp;":EUR:SP00:A",FXSpalten,0)),0)</f>
        <v>1.1772</v>
      </c>
      <c r="AA29" s="6">
        <f>AA28-AA27</f>
        <v>0</v>
      </c>
      <c r="AB29" s="79">
        <f>IFERROR(INDEX(xlsHost_ZRDaten1,MATCH(AB$3,FXZeilen,0),MATCH("EXR:M:"&amp;$B25&amp;":EUR:SP00:A",FXSpalten,0)),0)</f>
        <v>1.177</v>
      </c>
      <c r="AC29" s="6">
        <f>AC28-AC27</f>
        <v>0</v>
      </c>
      <c r="AD29" s="79">
        <f>IFERROR(INDEX(xlsHost_ZRDaten1,MATCH(AD$3,FXZeilen,0),MATCH("EXR:M:"&amp;$B25&amp;":EUR:SP00:A",FXSpalten,0)),0)</f>
        <v>1.1600999999999999</v>
      </c>
      <c r="AE29" s="6">
        <f>AE28-AE27</f>
        <v>0</v>
      </c>
      <c r="AF29" s="79">
        <f>IFERROR(INDEX(xlsHost_ZRDaten1,MATCH(AF$3,FXZeilen,0),MATCH("EXR:M:"&amp;$B25&amp;":EUR:SP00:A",FXSpalten,0)),0)</f>
        <v>1.1414</v>
      </c>
      <c r="AG29" s="6">
        <f>AG28-AG27</f>
        <v>0</v>
      </c>
      <c r="AH29" s="79">
        <f>IFERROR(INDEX(xlsHost_ZRDaten1,MATCH(AH$3,FXZeilen,0),MATCH("EXR:M:"&amp;$B25&amp;":EUR:SP00:A",FXSpalten,0)),0)</f>
        <v>1.1304000000000001</v>
      </c>
      <c r="AI29" s="6">
        <f>AI28-AI27</f>
        <v>0</v>
      </c>
    </row>
    <row r="30" spans="2:36" ht="30" x14ac:dyDescent="0.25">
      <c r="B30" s="281"/>
      <c r="C30" s="129" t="s">
        <v>56</v>
      </c>
      <c r="D30" s="61"/>
      <c r="E30" s="6"/>
      <c r="F30" s="5"/>
      <c r="G30" s="6">
        <f>IFERROR(G29*(1/F29),0)</f>
        <v>0</v>
      </c>
      <c r="H30" s="5"/>
      <c r="I30" s="6">
        <f>IFERROR(I29*(1/H29),0)</f>
        <v>0</v>
      </c>
      <c r="J30" s="5"/>
      <c r="K30" s="6">
        <f>IFERROR(K29*(1/J29),0)</f>
        <v>0</v>
      </c>
      <c r="L30" s="5"/>
      <c r="M30" s="6">
        <f>IFERROR(M29*(1/L29),0)</f>
        <v>0</v>
      </c>
      <c r="N30" s="5"/>
      <c r="O30" s="6">
        <f>IFERROR(O29*(1/N29),0)</f>
        <v>0</v>
      </c>
      <c r="P30" s="5"/>
      <c r="Q30" s="6">
        <f>IFERROR(Q29*(1/P29),0)</f>
        <v>0</v>
      </c>
      <c r="R30" s="5"/>
      <c r="S30" s="6">
        <f>IFERROR(S29*(1/R29),0)</f>
        <v>0</v>
      </c>
      <c r="T30" s="5"/>
      <c r="U30" s="6">
        <f>IFERROR(U29*(1/T29),0)</f>
        <v>0</v>
      </c>
      <c r="V30" s="5"/>
      <c r="W30" s="6">
        <f>IFERROR(W29*(1/V29),0)</f>
        <v>0</v>
      </c>
      <c r="X30" s="5"/>
      <c r="Y30" s="6">
        <f>IFERROR(Y29*(1/X29),0)</f>
        <v>0</v>
      </c>
      <c r="Z30" s="5"/>
      <c r="AA30" s="6">
        <f>IFERROR(AA29*(1/Z29),0)</f>
        <v>0</v>
      </c>
      <c r="AB30" s="5"/>
      <c r="AC30" s="6">
        <f>IFERROR(AC29*(1/AB29),0)</f>
        <v>0</v>
      </c>
      <c r="AD30" s="5"/>
      <c r="AE30" s="6">
        <f>IFERROR(AE29*(1/AD29),0)</f>
        <v>0</v>
      </c>
      <c r="AF30" s="5"/>
      <c r="AG30" s="6">
        <f>IFERROR(AG29*(1/AF29),0)</f>
        <v>0</v>
      </c>
      <c r="AH30" s="5"/>
      <c r="AI30" s="6">
        <f>IFERROR(AI29*(1/AH29),0)</f>
        <v>0</v>
      </c>
    </row>
    <row r="31" spans="2:36" ht="30" x14ac:dyDescent="0.25">
      <c r="B31" s="281"/>
      <c r="C31" s="129" t="s">
        <v>58</v>
      </c>
      <c r="D31" s="61"/>
      <c r="E31" s="6"/>
      <c r="F31" s="5"/>
      <c r="G31" s="6">
        <f>G26-G25</f>
        <v>0</v>
      </c>
      <c r="H31" s="5"/>
      <c r="I31" s="6">
        <f>I26-I25</f>
        <v>0</v>
      </c>
      <c r="J31" s="5"/>
      <c r="K31" s="6">
        <f>K26-K25</f>
        <v>0</v>
      </c>
      <c r="L31" s="5"/>
      <c r="M31" s="6">
        <f>M26-M25</f>
        <v>0</v>
      </c>
      <c r="N31" s="5"/>
      <c r="O31" s="6">
        <f>O26-O25</f>
        <v>0</v>
      </c>
      <c r="P31" s="5"/>
      <c r="Q31" s="6">
        <f>Q26-Q25</f>
        <v>0</v>
      </c>
      <c r="R31" s="5"/>
      <c r="S31" s="6">
        <f>S26-S25</f>
        <v>0</v>
      </c>
      <c r="T31" s="5"/>
      <c r="U31" s="6">
        <f>U26-U25</f>
        <v>0</v>
      </c>
      <c r="V31" s="5"/>
      <c r="W31" s="6">
        <f>W26-W25</f>
        <v>0</v>
      </c>
      <c r="X31" s="5"/>
      <c r="Y31" s="6">
        <f>Y26-Y25</f>
        <v>0</v>
      </c>
      <c r="Z31" s="5"/>
      <c r="AA31" s="6">
        <f>AA26-AA25</f>
        <v>0</v>
      </c>
      <c r="AB31" s="5"/>
      <c r="AC31" s="6">
        <f>AC26-AC25</f>
        <v>0</v>
      </c>
      <c r="AD31" s="5"/>
      <c r="AE31" s="6">
        <f>AE26-AE25</f>
        <v>0</v>
      </c>
      <c r="AF31" s="5"/>
      <c r="AG31" s="6">
        <f>AG26-AG25</f>
        <v>0</v>
      </c>
      <c r="AH31" s="5"/>
      <c r="AI31" s="6">
        <f>AI26-AI25</f>
        <v>0</v>
      </c>
    </row>
    <row r="32" spans="2:36" x14ac:dyDescent="0.25">
      <c r="B32" s="281"/>
      <c r="C32" s="130" t="s">
        <v>57</v>
      </c>
      <c r="D32" s="60"/>
      <c r="E32" s="9"/>
      <c r="F32" s="7"/>
      <c r="G32" s="9">
        <f>G31-G30</f>
        <v>0</v>
      </c>
      <c r="H32" s="7"/>
      <c r="I32" s="9">
        <f>I31-I30</f>
        <v>0</v>
      </c>
      <c r="J32" s="7"/>
      <c r="K32" s="9">
        <f>K31-K30</f>
        <v>0</v>
      </c>
      <c r="L32" s="7"/>
      <c r="M32" s="9">
        <f>M31-M30</f>
        <v>0</v>
      </c>
      <c r="N32" s="7"/>
      <c r="O32" s="9">
        <f>O31-O30</f>
        <v>0</v>
      </c>
      <c r="P32" s="7"/>
      <c r="Q32" s="9">
        <f>Q31-Q30</f>
        <v>0</v>
      </c>
      <c r="R32" s="7"/>
      <c r="S32" s="9">
        <f>S31-S30</f>
        <v>0</v>
      </c>
      <c r="T32" s="7"/>
      <c r="U32" s="9">
        <f>U31-U30</f>
        <v>0</v>
      </c>
      <c r="V32" s="7"/>
      <c r="W32" s="9">
        <f>W31-W30</f>
        <v>0</v>
      </c>
      <c r="X32" s="7"/>
      <c r="Y32" s="9">
        <f>Y31-Y30</f>
        <v>0</v>
      </c>
      <c r="Z32" s="7"/>
      <c r="AA32" s="9">
        <f>AA31-AA30</f>
        <v>0</v>
      </c>
      <c r="AB32" s="7"/>
      <c r="AC32" s="9">
        <f>AC31-AC30</f>
        <v>0</v>
      </c>
      <c r="AD32" s="7"/>
      <c r="AE32" s="9">
        <f>AE31-AE30</f>
        <v>0</v>
      </c>
      <c r="AF32" s="7"/>
      <c r="AG32" s="9">
        <f>AG31-AG30</f>
        <v>0</v>
      </c>
      <c r="AH32" s="7"/>
      <c r="AI32" s="9">
        <f>AI31-AI30</f>
        <v>0</v>
      </c>
    </row>
    <row r="33" spans="2:36" ht="15.75" thickBot="1" x14ac:dyDescent="0.3">
      <c r="B33" s="282"/>
      <c r="C33" s="131" t="s">
        <v>60</v>
      </c>
      <c r="D33" s="119"/>
      <c r="E33" s="18"/>
      <c r="F33" s="17"/>
      <c r="G33" s="18">
        <f>G32*-1</f>
        <v>0</v>
      </c>
      <c r="H33" s="17"/>
      <c r="I33" s="18">
        <f>I32*-1</f>
        <v>0</v>
      </c>
      <c r="J33" s="17"/>
      <c r="K33" s="18">
        <f>K32*-1</f>
        <v>0</v>
      </c>
      <c r="L33" s="17"/>
      <c r="M33" s="18">
        <f>M32*-1</f>
        <v>0</v>
      </c>
      <c r="N33" s="17"/>
      <c r="O33" s="18">
        <f>O32*-1</f>
        <v>0</v>
      </c>
      <c r="P33" s="17"/>
      <c r="Q33" s="18">
        <f>Q32*-1</f>
        <v>0</v>
      </c>
      <c r="R33" s="17"/>
      <c r="S33" s="18">
        <f>S32*-1</f>
        <v>0</v>
      </c>
      <c r="T33" s="17"/>
      <c r="U33" s="18">
        <f>U32*-1</f>
        <v>0</v>
      </c>
      <c r="V33" s="17"/>
      <c r="W33" s="18">
        <f>W32*-1</f>
        <v>0</v>
      </c>
      <c r="X33" s="17"/>
      <c r="Y33" s="18">
        <f>Y32*-1</f>
        <v>0</v>
      </c>
      <c r="Z33" s="17"/>
      <c r="AA33" s="18">
        <f>AA32*-1</f>
        <v>0</v>
      </c>
      <c r="AB33" s="17"/>
      <c r="AC33" s="18">
        <f>AC32*-1</f>
        <v>0</v>
      </c>
      <c r="AD33" s="17"/>
      <c r="AE33" s="18">
        <f>AE32*-1</f>
        <v>0</v>
      </c>
      <c r="AF33" s="17"/>
      <c r="AG33" s="18">
        <f>AG32*-1</f>
        <v>0</v>
      </c>
      <c r="AH33" s="17"/>
      <c r="AI33" s="18">
        <f>AI32*-1</f>
        <v>0</v>
      </c>
      <c r="AJ33" s="4"/>
    </row>
    <row r="34" spans="2:36" x14ac:dyDescent="0.25">
      <c r="B34" s="283" t="s">
        <v>13</v>
      </c>
      <c r="C34" s="132" t="s">
        <v>53</v>
      </c>
      <c r="D34" s="59"/>
      <c r="E34" s="35"/>
      <c r="F34" s="26"/>
      <c r="G34" s="36">
        <f>E35</f>
        <v>0</v>
      </c>
      <c r="H34" s="26"/>
      <c r="I34" s="36">
        <f>G35</f>
        <v>0</v>
      </c>
      <c r="J34" s="26"/>
      <c r="K34" s="36">
        <f>I35</f>
        <v>0</v>
      </c>
      <c r="L34" s="26"/>
      <c r="M34" s="36">
        <f>K35</f>
        <v>0</v>
      </c>
      <c r="N34" s="26"/>
      <c r="O34" s="36">
        <f>M35</f>
        <v>0</v>
      </c>
      <c r="P34" s="26"/>
      <c r="Q34" s="36">
        <f>O35</f>
        <v>0</v>
      </c>
      <c r="R34" s="26"/>
      <c r="S34" s="36">
        <f>Q35</f>
        <v>0</v>
      </c>
      <c r="T34" s="26"/>
      <c r="U34" s="36">
        <f>S35</f>
        <v>0</v>
      </c>
      <c r="V34" s="26"/>
      <c r="W34" s="36">
        <f>U35</f>
        <v>0</v>
      </c>
      <c r="X34" s="26"/>
      <c r="Y34" s="36">
        <f>W35</f>
        <v>0</v>
      </c>
      <c r="Z34" s="26"/>
      <c r="AA34" s="36">
        <f>Y35</f>
        <v>0</v>
      </c>
      <c r="AB34" s="26"/>
      <c r="AC34" s="36">
        <f>AA35</f>
        <v>0</v>
      </c>
      <c r="AD34" s="26"/>
      <c r="AE34" s="36">
        <f>AC35</f>
        <v>0</v>
      </c>
      <c r="AF34" s="26"/>
      <c r="AG34" s="36">
        <f>AE35</f>
        <v>0</v>
      </c>
      <c r="AH34" s="26"/>
      <c r="AI34" s="36">
        <f>AG35</f>
        <v>0</v>
      </c>
    </row>
    <row r="35" spans="2:36" x14ac:dyDescent="0.25">
      <c r="B35" s="284"/>
      <c r="C35" s="133" t="s">
        <v>54</v>
      </c>
      <c r="D35" s="16"/>
      <c r="E35" s="11">
        <f>IFERROR(INDEX(AUSTA_aggregiert,MATCH("BBBAM:M:DE:H:DE0XXXX:A20:A:1:U5:2240:"&amp;$B34&amp;":Z",AUSTADatenZeilen,0),MATCH(D$3,AUSTADatenSpalten,0)),0)</f>
        <v>0</v>
      </c>
      <c r="F35" s="9"/>
      <c r="G35" s="11">
        <f>IFERROR(INDEX(AUSTA_aggregiert,MATCH("BBBAM:M:DE:H:DE0XXXX:A20:A:1:U5:2240:"&amp;$B34&amp;":Z",AUSTADatenZeilen,0),MATCH(F$3,AUSTADatenSpalten,0)),0)</f>
        <v>0</v>
      </c>
      <c r="H35" s="9"/>
      <c r="I35" s="11">
        <f>IFERROR(INDEX(AUSTA_aggregiert,MATCH("BBBAM:M:DE:H:DE0XXXX:A20:A:1:U5:2240:"&amp;$B34&amp;":Z",AUSTADatenZeilen,0),MATCH(H$3,AUSTADatenSpalten,0)),0)</f>
        <v>0</v>
      </c>
      <c r="J35" s="9"/>
      <c r="K35" s="11">
        <f>IFERROR(INDEX(AUSTA_aggregiert,MATCH("BBBAM:M:DE:H:DE0XXXX:A20:A:1:U5:2240:"&amp;$B34&amp;":Z",AUSTADatenZeilen,0),MATCH(J$3,AUSTADatenSpalten,0)),0)</f>
        <v>0</v>
      </c>
      <c r="L35" s="9"/>
      <c r="M35" s="11">
        <f>IFERROR(INDEX(AUSTA_aggregiert,MATCH("BBBAM:M:DE:H:DE0XXXX:A20:A:1:U5:2240:"&amp;$B34&amp;":Z",AUSTADatenZeilen,0),MATCH(L$3,AUSTADatenSpalten,0)),0)</f>
        <v>0</v>
      </c>
      <c r="N35" s="9"/>
      <c r="O35" s="11">
        <f>IFERROR(INDEX(AUSTA_aggregiert,MATCH("BBBAM:M:DE:H:DE0XXXX:A20:A:1:U5:2240:"&amp;$B34&amp;":Z",AUSTADatenZeilen,0),MATCH(N$3,AUSTADatenSpalten,0)),0)</f>
        <v>0</v>
      </c>
      <c r="P35" s="9"/>
      <c r="Q35" s="11">
        <f>IFERROR(INDEX(AUSTA_aggregiert,MATCH("BBBAM:M:DE:H:DE0XXXX:A20:A:1:U5:2240:"&amp;$B34&amp;":Z",AUSTADatenZeilen,0),MATCH(P$3,AUSTADatenSpalten,0)),0)</f>
        <v>0</v>
      </c>
      <c r="R35" s="9"/>
      <c r="S35" s="11">
        <f>IFERROR(INDEX(AUSTA_aggregiert,MATCH("BBBAM:M:DE:H:DE0XXXX:A20:A:1:U5:2240:"&amp;$B34&amp;":Z",AUSTADatenZeilen,0),MATCH(R$3,AUSTADatenSpalten,0)),0)</f>
        <v>0</v>
      </c>
      <c r="T35" s="9"/>
      <c r="U35" s="11">
        <f>IFERROR(INDEX(AUSTA_aggregiert,MATCH("BBBAM:M:DE:H:DE0XXXX:A20:A:1:U5:2240:"&amp;$B34&amp;":Z",AUSTADatenZeilen,0),MATCH(T$3,AUSTADatenSpalten,0)),0)</f>
        <v>0</v>
      </c>
      <c r="V35" s="9"/>
      <c r="W35" s="11">
        <f>IFERROR(INDEX(AUSTA_aggregiert,MATCH("BBBAM:M:DE:H:DE0XXXX:A20:A:1:U5:2240:"&amp;$B34&amp;":Z",AUSTADatenZeilen,0),MATCH(V$3,AUSTADatenSpalten,0)),0)</f>
        <v>0</v>
      </c>
      <c r="X35" s="9"/>
      <c r="Y35" s="11">
        <f>IFERROR(INDEX(AUSTA_aggregiert,MATCH("BBBAM:M:DE:H:DE0XXXX:A20:A:1:U5:2240:"&amp;$B34&amp;":Z",AUSTADatenZeilen,0),MATCH(X$3,AUSTADatenSpalten,0)),0)</f>
        <v>0</v>
      </c>
      <c r="Z35" s="9"/>
      <c r="AA35" s="11">
        <f>IFERROR(INDEX(AUSTA_aggregiert,MATCH("BBBAM:M:DE:H:DE0XXXX:A20:A:1:U5:2240:"&amp;$B34&amp;":Z",AUSTADatenZeilen,0),MATCH(Z$3,AUSTADatenSpalten,0)),0)</f>
        <v>0</v>
      </c>
      <c r="AB35" s="9"/>
      <c r="AC35" s="6">
        <f>IFERROR(INDEX(AUSTA_aggregiert,MATCH("BBBAM:M:DE:H:DE0XXXX:A20:A:1:U5:2240:"&amp;$B34&amp;":Z",AUSTADatenZeilen,0),MATCH(AB$3,AUSTADatenSpalten,0)),0)</f>
        <v>0</v>
      </c>
      <c r="AD35" s="9"/>
      <c r="AE35" s="6">
        <f>IFERROR(INDEX(AUSTA_aggregiert,MATCH("BBBAM:M:DE:H:DE0XXXX:A20:A:1:U5:2240:"&amp;$B34&amp;":Z",AUSTADatenZeilen,0),MATCH(AD$3,AUSTADatenSpalten,0)),0)</f>
        <v>0</v>
      </c>
      <c r="AF35" s="9"/>
      <c r="AG35" s="6">
        <f>IFERROR(INDEX(AUSTA_aggregiert,MATCH("BBBAM:M:DE:H:DE0XXXX:A20:A:1:U5:2240:"&amp;$B34&amp;":Z",AUSTADatenZeilen,0),MATCH(AF$3,AUSTADatenSpalten,0)),0)</f>
        <v>0</v>
      </c>
      <c r="AH35" s="9"/>
      <c r="AI35" s="6">
        <f>IFERROR(INDEX(AUSTA_aggregiert,MATCH("BBBAM:M:DE:H:DE0XXXX:A20:A:1:U5:2240:"&amp;$B34&amp;":Z",AUSTADatenZeilen,0),MATCH(AH$3,AUSTADatenSpalten,0)),0)</f>
        <v>0</v>
      </c>
    </row>
    <row r="36" spans="2:36" x14ac:dyDescent="0.25">
      <c r="B36" s="284"/>
      <c r="C36" s="134" t="s">
        <v>30</v>
      </c>
      <c r="D36" s="60"/>
      <c r="E36" s="6"/>
      <c r="F36" s="78">
        <f>D37</f>
        <v>0.91234999999999999</v>
      </c>
      <c r="G36" s="6">
        <f>G34*F36</f>
        <v>0</v>
      </c>
      <c r="H36" s="78">
        <f>F37</f>
        <v>0.90207999999999999</v>
      </c>
      <c r="I36" s="6">
        <f>I34*H36</f>
        <v>0</v>
      </c>
      <c r="J36" s="78">
        <f>H37</f>
        <v>0.89844999999999997</v>
      </c>
      <c r="K36" s="6">
        <f>K34*J36</f>
        <v>0</v>
      </c>
      <c r="L36" s="78">
        <f>J37</f>
        <v>0.89903</v>
      </c>
      <c r="M36" s="6">
        <f>M34*L36</f>
        <v>0</v>
      </c>
      <c r="N36" s="78">
        <f>L37</f>
        <v>0.88383</v>
      </c>
      <c r="O36" s="6">
        <f>O34*N36</f>
        <v>0</v>
      </c>
      <c r="P36" s="78">
        <f>N37</f>
        <v>0.87053000000000003</v>
      </c>
      <c r="Q36" s="6">
        <f>Q34*P36</f>
        <v>0</v>
      </c>
      <c r="R36" s="78">
        <f>P37</f>
        <v>0.85209000000000001</v>
      </c>
      <c r="S36" s="6">
        <f>S34*R36</f>
        <v>0</v>
      </c>
      <c r="T36" s="78">
        <f>R37</f>
        <v>0.86863000000000001</v>
      </c>
      <c r="U36" s="6">
        <f>U34*T36</f>
        <v>0</v>
      </c>
      <c r="V36" s="78">
        <f>T37</f>
        <v>0.86012999999999995</v>
      </c>
      <c r="W36" s="6">
        <f>W34*V36</f>
        <v>0</v>
      </c>
      <c r="X36" s="78">
        <f>V37</f>
        <v>0.85804999999999998</v>
      </c>
      <c r="Y36" s="6">
        <f>Y34*X36</f>
        <v>0</v>
      </c>
      <c r="Z36" s="78">
        <f>X37</f>
        <v>0.85140000000000005</v>
      </c>
      <c r="AA36" s="6">
        <f>AA34*Z36</f>
        <v>0</v>
      </c>
      <c r="AB36" s="78">
        <f>Z37</f>
        <v>0.85875000000000001</v>
      </c>
      <c r="AC36" s="6">
        <f>AC34*AB36</f>
        <v>0</v>
      </c>
      <c r="AD36" s="78">
        <f>AB37</f>
        <v>0.86053000000000002</v>
      </c>
      <c r="AE36" s="6">
        <f>AE34*AD36</f>
        <v>0</v>
      </c>
      <c r="AF36" s="78">
        <f>AD37</f>
        <v>0.84489999999999998</v>
      </c>
      <c r="AG36" s="6">
        <f>AG34*AF36</f>
        <v>0</v>
      </c>
      <c r="AH36" s="78">
        <f>AF37</f>
        <v>0.85172999999999999</v>
      </c>
      <c r="AI36" s="6">
        <f>AI34*AH36</f>
        <v>0</v>
      </c>
    </row>
    <row r="37" spans="2:36" x14ac:dyDescent="0.25">
      <c r="B37" s="284"/>
      <c r="C37" s="134" t="s">
        <v>31</v>
      </c>
      <c r="D37" s="117">
        <f>IFERROR(INDEX(xlsHost_ZRDaten1,MATCH(D$3,FXZeilen,0),MATCH("EXR:M:"&amp;$B34&amp;":EUR:SP00:E",FXSpalten,0)),0)</f>
        <v>0.91234999999999999</v>
      </c>
      <c r="E37" s="6">
        <f>E35*D37</f>
        <v>0</v>
      </c>
      <c r="F37" s="78">
        <f>IFERROR(INDEX(xlsHost_ZRDaten1,MATCH(F$3,FXZeilen,0),MATCH("EXR:M:"&amp;$B34&amp;":EUR:SP00:E",FXSpalten,0)),0)</f>
        <v>0.90207999999999999</v>
      </c>
      <c r="G37" s="6">
        <f>G35*F37</f>
        <v>0</v>
      </c>
      <c r="H37" s="78">
        <f>IFERROR(INDEX(xlsHost_ZRDaten1,MATCH(H$3,FXZeilen,0),MATCH("EXR:M:"&amp;$B34&amp;":EUR:SP00:E",FXSpalten,0)),0)</f>
        <v>0.89844999999999997</v>
      </c>
      <c r="I37" s="6">
        <f>I35*H37</f>
        <v>0</v>
      </c>
      <c r="J37" s="78">
        <f>IFERROR(INDEX(xlsHost_ZRDaten1,MATCH(J$3,FXZeilen,0),MATCH("EXR:M:"&amp;$B34&amp;":EUR:SP00:E",FXSpalten,0)),0)</f>
        <v>0.89903</v>
      </c>
      <c r="K37" s="6">
        <f>K35*J37</f>
        <v>0</v>
      </c>
      <c r="L37" s="78">
        <f>IFERROR(INDEX(xlsHost_ZRDaten1,MATCH(L$3,FXZeilen,0),MATCH("EXR:M:"&amp;$B34&amp;":EUR:SP00:E",FXSpalten,0)),0)</f>
        <v>0.88383</v>
      </c>
      <c r="M37" s="6">
        <f>M35*L37</f>
        <v>0</v>
      </c>
      <c r="N37" s="78">
        <f>IFERROR(INDEX(xlsHost_ZRDaten1,MATCH(N$3,FXZeilen,0),MATCH("EXR:M:"&amp;$B34&amp;":EUR:SP00:E",FXSpalten,0)),0)</f>
        <v>0.87053000000000003</v>
      </c>
      <c r="O37" s="6">
        <f>O35*N37</f>
        <v>0</v>
      </c>
      <c r="P37" s="78">
        <f>IFERROR(INDEX(xlsHost_ZRDaten1,MATCH(P$3,FXZeilen,0),MATCH("EXR:M:"&amp;$B34&amp;":EUR:SP00:E",FXSpalten,0)),0)</f>
        <v>0.85209000000000001</v>
      </c>
      <c r="Q37" s="6">
        <f>Q35*P37</f>
        <v>0</v>
      </c>
      <c r="R37" s="78">
        <f>IFERROR(INDEX(xlsHost_ZRDaten1,MATCH(R$3,FXZeilen,0),MATCH("EXR:M:"&amp;$B34&amp;":EUR:SP00:E",FXSpalten,0)),0)</f>
        <v>0.86863000000000001</v>
      </c>
      <c r="S37" s="6">
        <f>S35*R37</f>
        <v>0</v>
      </c>
      <c r="T37" s="78">
        <f>IFERROR(INDEX(xlsHost_ZRDaten1,MATCH(T$3,FXZeilen,0),MATCH("EXR:M:"&amp;$B34&amp;":EUR:SP00:E",FXSpalten,0)),0)</f>
        <v>0.86012999999999995</v>
      </c>
      <c r="U37" s="6">
        <f>U35*T37</f>
        <v>0</v>
      </c>
      <c r="V37" s="78">
        <f>IFERROR(INDEX(xlsHost_ZRDaten1,MATCH(V$3,FXZeilen,0),MATCH("EXR:M:"&amp;$B34&amp;":EUR:SP00:E",FXSpalten,0)),0)</f>
        <v>0.85804999999999998</v>
      </c>
      <c r="W37" s="6">
        <f>W35*V37</f>
        <v>0</v>
      </c>
      <c r="X37" s="78">
        <f>IFERROR(INDEX(xlsHost_ZRDaten1,MATCH(X$3,FXZeilen,0),MATCH("EXR:M:"&amp;$B34&amp;":EUR:SP00:E",FXSpalten,0)),0)</f>
        <v>0.85140000000000005</v>
      </c>
      <c r="Y37" s="6">
        <f>Y35*X37</f>
        <v>0</v>
      </c>
      <c r="Z37" s="78">
        <f>IFERROR(INDEX(xlsHost_ZRDaten1,MATCH(Z$3,FXZeilen,0),MATCH("EXR:M:"&amp;$B34&amp;":EUR:SP00:E",FXSpalten,0)),0)</f>
        <v>0.85875000000000001</v>
      </c>
      <c r="AA37" s="6">
        <f>AA35*Z37</f>
        <v>0</v>
      </c>
      <c r="AB37" s="78">
        <f>IFERROR(INDEX(xlsHost_ZRDaten1,MATCH(AB$3,FXZeilen,0),MATCH("EXR:M:"&amp;$B34&amp;":EUR:SP00:E",FXSpalten,0)),0)</f>
        <v>0.86053000000000002</v>
      </c>
      <c r="AC37" s="6">
        <f>AC35*AB37</f>
        <v>0</v>
      </c>
      <c r="AD37" s="78">
        <f>IFERROR(INDEX(xlsHost_ZRDaten1,MATCH(AD$3,FXZeilen,0),MATCH("EXR:M:"&amp;$B34&amp;":EUR:SP00:E",FXSpalten,0)),0)</f>
        <v>0.84489999999999998</v>
      </c>
      <c r="AE37" s="6">
        <f>AE35*AD37</f>
        <v>0</v>
      </c>
      <c r="AF37" s="78">
        <f>IFERROR(INDEX(xlsHost_ZRDaten1,MATCH(AF$3,FXZeilen,0),MATCH("EXR:M:"&amp;$B34&amp;":EUR:SP00:E",FXSpalten,0)),0)</f>
        <v>0.85172999999999999</v>
      </c>
      <c r="AG37" s="6">
        <f>AG35*AF37</f>
        <v>0</v>
      </c>
      <c r="AH37" s="78">
        <f>IFERROR(INDEX(xlsHost_ZRDaten1,MATCH(AH$3,FXZeilen,0),MATCH("EXR:M:"&amp;$B34&amp;":EUR:SP00:E",FXSpalten,0)),0)</f>
        <v>0.84028000000000003</v>
      </c>
      <c r="AI37" s="6">
        <f>AI35*AH37</f>
        <v>0</v>
      </c>
    </row>
    <row r="38" spans="2:36" ht="30" x14ac:dyDescent="0.25">
      <c r="B38" s="284"/>
      <c r="C38" s="134" t="s">
        <v>47</v>
      </c>
      <c r="D38" s="118">
        <f>IFERROR(INDEX(xlsHost_ZRDaten1,MATCH(D$3,FXZeilen,0),MATCH("EXR:M:"&amp;$B34&amp;":EUR:SP00:A",FXSpalten,0)),0)</f>
        <v>0.90947</v>
      </c>
      <c r="E38" s="6"/>
      <c r="F38" s="79">
        <f>IFERROR(INDEX(xlsHost_ZRDaten1,MATCH(F$3,FXZeilen,0),MATCH("EXR:M:"&amp;$B34&amp;":EUR:SP00:A",FXSpalten,0)),0)</f>
        <v>0.90741000000000005</v>
      </c>
      <c r="G38" s="6">
        <f>G37-G36</f>
        <v>0</v>
      </c>
      <c r="H38" s="79">
        <f>IFERROR(INDEX(xlsHost_ZRDaten1,MATCH(H$3,FXZeilen,0),MATCH("EXR:M:"&amp;$B34&amp;":EUR:SP00:A",FXSpalten,0)),0)</f>
        <v>0.89605000000000001</v>
      </c>
      <c r="I38" s="6">
        <f>I37-I36</f>
        <v>0</v>
      </c>
      <c r="J38" s="79">
        <f>IFERROR(INDEX(xlsHost_ZRDaten1,MATCH(J$3,FXZeilen,0),MATCH("EXR:M:"&amp;$B34&amp;":EUR:SP00:A",FXSpalten,0)),0)</f>
        <v>0.90624000000000005</v>
      </c>
      <c r="K38" s="6">
        <f>K37-K36</f>
        <v>0</v>
      </c>
      <c r="L38" s="79">
        <f>IFERROR(INDEX(xlsHost_ZRDaten1,MATCH(L$3,FXZeilen,0),MATCH("EXR:M:"&amp;$B34&amp;":EUR:SP00:A",FXSpalten,0)),0)</f>
        <v>0.89266999999999996</v>
      </c>
      <c r="M38" s="6">
        <f>M37-M36</f>
        <v>0</v>
      </c>
      <c r="N38" s="79">
        <f>IFERROR(INDEX(xlsHost_ZRDaten1,MATCH(N$3,FXZeilen,0),MATCH("EXR:M:"&amp;$B34&amp;":EUR:SP00:A",FXSpalten,0)),0)</f>
        <v>0.87268000000000001</v>
      </c>
      <c r="O38" s="6">
        <f>O37-O36</f>
        <v>0</v>
      </c>
      <c r="P38" s="79">
        <f>IFERROR(INDEX(xlsHost_ZRDaten1,MATCH(P$3,FXZeilen,0),MATCH("EXR:M:"&amp;$B34&amp;":EUR:SP00:A",FXSpalten,0)),0)</f>
        <v>0.85872999999999999</v>
      </c>
      <c r="Q38" s="6">
        <f>Q37-Q36</f>
        <v>0</v>
      </c>
      <c r="R38" s="79">
        <f>IFERROR(INDEX(xlsHost_ZRDaten1,MATCH(R$3,FXZeilen,0),MATCH("EXR:M:"&amp;$B34&amp;":EUR:SP00:A",FXSpalten,0)),0)</f>
        <v>0.86526999999999998</v>
      </c>
      <c r="S38" s="6">
        <f>S37-S36</f>
        <v>0</v>
      </c>
      <c r="T38" s="79">
        <f>IFERROR(INDEX(xlsHost_ZRDaten1,MATCH(T$3,FXZeilen,0),MATCH("EXR:M:"&amp;$B34&amp;":EUR:SP00:A",FXSpalten,0)),0)</f>
        <v>0.86258000000000001</v>
      </c>
      <c r="U38" s="6">
        <f>U37-U36</f>
        <v>0</v>
      </c>
      <c r="V38" s="79">
        <f>IFERROR(INDEX(xlsHost_ZRDaten1,MATCH(V$3,FXZeilen,0),MATCH("EXR:M:"&amp;$B34&amp;":EUR:SP00:A",FXSpalten,0)),0)</f>
        <v>0.85872000000000004</v>
      </c>
      <c r="W38" s="6">
        <f>W37-W36</f>
        <v>0</v>
      </c>
      <c r="X38" s="79">
        <f>IFERROR(INDEX(xlsHost_ZRDaten1,MATCH(X$3,FXZeilen,0),MATCH("EXR:M:"&amp;$B34&amp;":EUR:SP00:A",FXSpalten,0)),0)</f>
        <v>0.85612999999999995</v>
      </c>
      <c r="Y38" s="6">
        <f>Y37-Y36</f>
        <v>0</v>
      </c>
      <c r="Z38" s="79">
        <f>IFERROR(INDEX(xlsHost_ZRDaten1,MATCH(Z$3,FXZeilen,0),MATCH("EXR:M:"&amp;$B34&amp;":EUR:SP00:A",FXSpalten,0)),0)</f>
        <v>0.85287000000000002</v>
      </c>
      <c r="AA38" s="6">
        <f>AA37-AA36</f>
        <v>0</v>
      </c>
      <c r="AB38" s="79">
        <f>IFERROR(INDEX(xlsHost_ZRDaten1,MATCH(AB$3,FXZeilen,0),MATCH("EXR:M:"&amp;$B34&amp;":EUR:SP00:A",FXSpalten,0)),0)</f>
        <v>0.85682999999999998</v>
      </c>
      <c r="AC38" s="6">
        <f>AC37-AC36</f>
        <v>0</v>
      </c>
      <c r="AD38" s="79">
        <f>IFERROR(INDEX(xlsHost_ZRDaten1,MATCH(AD$3,FXZeilen,0),MATCH("EXR:M:"&amp;$B34&amp;":EUR:SP00:A",FXSpalten,0)),0)</f>
        <v>0.84694000000000003</v>
      </c>
      <c r="AE38" s="6">
        <f>AE37-AE36</f>
        <v>0</v>
      </c>
      <c r="AF38" s="79">
        <f>IFERROR(INDEX(xlsHost_ZRDaten1,MATCH(AF$3,FXZeilen,0),MATCH("EXR:M:"&amp;$B34&amp;":EUR:SP00:A",FXSpalten,0)),0)</f>
        <v>0.84785999999999995</v>
      </c>
      <c r="AG38" s="6">
        <f>AG37-AG36</f>
        <v>0</v>
      </c>
      <c r="AH38" s="79">
        <f>IFERROR(INDEX(xlsHost_ZRDaten1,MATCH(AH$3,FXZeilen,0),MATCH("EXR:M:"&amp;$B34&amp;":EUR:SP00:A",FXSpalten,0)),0)</f>
        <v>0.84875</v>
      </c>
      <c r="AI38" s="6">
        <f>AI37-AI36</f>
        <v>0</v>
      </c>
    </row>
    <row r="39" spans="2:36" ht="30" x14ac:dyDescent="0.25">
      <c r="B39" s="284"/>
      <c r="C39" s="134" t="s">
        <v>56</v>
      </c>
      <c r="D39" s="61"/>
      <c r="E39" s="6"/>
      <c r="F39" s="5"/>
      <c r="G39" s="6">
        <f>IFERROR(G38*(1/F38),0)</f>
        <v>0</v>
      </c>
      <c r="H39" s="5"/>
      <c r="I39" s="6">
        <f>IFERROR(I38*(1/H38),0)</f>
        <v>0</v>
      </c>
      <c r="J39" s="5"/>
      <c r="K39" s="6">
        <f>IFERROR(K38*(1/J38),0)</f>
        <v>0</v>
      </c>
      <c r="L39" s="5"/>
      <c r="M39" s="6">
        <f>IFERROR(M38*(1/L38),0)</f>
        <v>0</v>
      </c>
      <c r="N39" s="5"/>
      <c r="O39" s="6">
        <f>IFERROR(O38*(1/N38),0)</f>
        <v>0</v>
      </c>
      <c r="P39" s="5"/>
      <c r="Q39" s="6">
        <f>IFERROR(Q38*(1/P38),0)</f>
        <v>0</v>
      </c>
      <c r="R39" s="5"/>
      <c r="S39" s="6">
        <f>IFERROR(S38*(1/R38),0)</f>
        <v>0</v>
      </c>
      <c r="T39" s="5"/>
      <c r="U39" s="6">
        <f>IFERROR(U38*(1/T38),0)</f>
        <v>0</v>
      </c>
      <c r="V39" s="5"/>
      <c r="W39" s="6">
        <f>IFERROR(W38*(1/V38),0)</f>
        <v>0</v>
      </c>
      <c r="X39" s="5"/>
      <c r="Y39" s="6">
        <f>IFERROR(Y38*(1/X38),0)</f>
        <v>0</v>
      </c>
      <c r="Z39" s="5"/>
      <c r="AA39" s="6">
        <f>IFERROR(AA38*(1/Z38),0)</f>
        <v>0</v>
      </c>
      <c r="AB39" s="5"/>
      <c r="AC39" s="6">
        <f>IFERROR(AC38*(1/AB38),0)</f>
        <v>0</v>
      </c>
      <c r="AD39" s="5"/>
      <c r="AE39" s="6">
        <f>IFERROR(AE38*(1/AD38),0)</f>
        <v>0</v>
      </c>
      <c r="AF39" s="5"/>
      <c r="AG39" s="6">
        <f>IFERROR(AG38*(1/AF38),0)</f>
        <v>0</v>
      </c>
      <c r="AH39" s="5"/>
      <c r="AI39" s="6">
        <f>IFERROR(AI38*(1/AH38),0)</f>
        <v>0</v>
      </c>
    </row>
    <row r="40" spans="2:36" ht="30" x14ac:dyDescent="0.25">
      <c r="B40" s="284"/>
      <c r="C40" s="134" t="s">
        <v>58</v>
      </c>
      <c r="D40" s="61"/>
      <c r="E40" s="6"/>
      <c r="F40" s="5"/>
      <c r="G40" s="6">
        <f>G35-G34</f>
        <v>0</v>
      </c>
      <c r="H40" s="5"/>
      <c r="I40" s="6">
        <f>I35-I34</f>
        <v>0</v>
      </c>
      <c r="J40" s="5"/>
      <c r="K40" s="6">
        <f>K35-K34</f>
        <v>0</v>
      </c>
      <c r="L40" s="5"/>
      <c r="M40" s="6">
        <f>M35-M34</f>
        <v>0</v>
      </c>
      <c r="N40" s="5"/>
      <c r="O40" s="6">
        <f>O35-O34</f>
        <v>0</v>
      </c>
      <c r="P40" s="5"/>
      <c r="Q40" s="6">
        <f>Q35-Q34</f>
        <v>0</v>
      </c>
      <c r="R40" s="5"/>
      <c r="S40" s="6">
        <f>S35-S34</f>
        <v>0</v>
      </c>
      <c r="T40" s="5"/>
      <c r="U40" s="6">
        <f>U35-U34</f>
        <v>0</v>
      </c>
      <c r="V40" s="5"/>
      <c r="W40" s="6">
        <f>W35-W34</f>
        <v>0</v>
      </c>
      <c r="X40" s="5"/>
      <c r="Y40" s="6">
        <f>Y35-Y34</f>
        <v>0</v>
      </c>
      <c r="Z40" s="5"/>
      <c r="AA40" s="6">
        <f>AA35-AA34</f>
        <v>0</v>
      </c>
      <c r="AB40" s="5"/>
      <c r="AC40" s="6">
        <f>AC35-AC34</f>
        <v>0</v>
      </c>
      <c r="AD40" s="5"/>
      <c r="AE40" s="6">
        <f>AE35-AE34</f>
        <v>0</v>
      </c>
      <c r="AF40" s="5"/>
      <c r="AG40" s="6">
        <f>AG35-AG34</f>
        <v>0</v>
      </c>
      <c r="AH40" s="5"/>
      <c r="AI40" s="6">
        <f>AI35-AI34</f>
        <v>0</v>
      </c>
    </row>
    <row r="41" spans="2:36" x14ac:dyDescent="0.25">
      <c r="B41" s="284"/>
      <c r="C41" s="135" t="s">
        <v>57</v>
      </c>
      <c r="D41" s="60"/>
      <c r="E41" s="9"/>
      <c r="F41" s="7"/>
      <c r="G41" s="9">
        <f>G40-G39</f>
        <v>0</v>
      </c>
      <c r="H41" s="7"/>
      <c r="I41" s="9">
        <f>I40-I39</f>
        <v>0</v>
      </c>
      <c r="J41" s="7"/>
      <c r="K41" s="9">
        <f>K40-K39</f>
        <v>0</v>
      </c>
      <c r="L41" s="7"/>
      <c r="M41" s="9">
        <f>M40-M39</f>
        <v>0</v>
      </c>
      <c r="N41" s="7"/>
      <c r="O41" s="9">
        <f>O40-O39</f>
        <v>0</v>
      </c>
      <c r="P41" s="7"/>
      <c r="Q41" s="9">
        <f>Q40-Q39</f>
        <v>0</v>
      </c>
      <c r="R41" s="7"/>
      <c r="S41" s="9">
        <f>S40-S39</f>
        <v>0</v>
      </c>
      <c r="T41" s="7"/>
      <c r="U41" s="9">
        <f>U40-U39</f>
        <v>0</v>
      </c>
      <c r="V41" s="7"/>
      <c r="W41" s="9">
        <f>W40-W39</f>
        <v>0</v>
      </c>
      <c r="X41" s="7"/>
      <c r="Y41" s="9">
        <f>Y40-Y39</f>
        <v>0</v>
      </c>
      <c r="Z41" s="7"/>
      <c r="AA41" s="9">
        <f>AA40-AA39</f>
        <v>0</v>
      </c>
      <c r="AB41" s="7"/>
      <c r="AC41" s="9">
        <f>AC40-AC39</f>
        <v>0</v>
      </c>
      <c r="AD41" s="7"/>
      <c r="AE41" s="9">
        <f>AE40-AE39</f>
        <v>0</v>
      </c>
      <c r="AF41" s="7"/>
      <c r="AG41" s="9">
        <f>AG40-AG39</f>
        <v>0</v>
      </c>
      <c r="AH41" s="7"/>
      <c r="AI41" s="9">
        <f>AI40-AI39</f>
        <v>0</v>
      </c>
      <c r="AJ41" s="10"/>
    </row>
    <row r="42" spans="2:36" ht="15.75" thickBot="1" x14ac:dyDescent="0.3">
      <c r="B42" s="285"/>
      <c r="C42" s="136" t="s">
        <v>60</v>
      </c>
      <c r="D42" s="119"/>
      <c r="E42" s="18"/>
      <c r="F42" s="17"/>
      <c r="G42" s="18">
        <f>G41*-1</f>
        <v>0</v>
      </c>
      <c r="H42" s="17"/>
      <c r="I42" s="18">
        <f>I41*-1</f>
        <v>0</v>
      </c>
      <c r="J42" s="17"/>
      <c r="K42" s="18">
        <f>K41*-1</f>
        <v>0</v>
      </c>
      <c r="L42" s="17"/>
      <c r="M42" s="18">
        <f>M41*-1</f>
        <v>0</v>
      </c>
      <c r="N42" s="17"/>
      <c r="O42" s="18">
        <f>O41*-1</f>
        <v>0</v>
      </c>
      <c r="P42" s="17"/>
      <c r="Q42" s="18">
        <f>Q41*-1</f>
        <v>0</v>
      </c>
      <c r="R42" s="17"/>
      <c r="S42" s="18">
        <f>S41*-1</f>
        <v>0</v>
      </c>
      <c r="T42" s="17"/>
      <c r="U42" s="18">
        <f>U41*-1</f>
        <v>0</v>
      </c>
      <c r="V42" s="17"/>
      <c r="W42" s="18">
        <f>W41*-1</f>
        <v>0</v>
      </c>
      <c r="X42" s="17"/>
      <c r="Y42" s="18">
        <f>Y41*-1</f>
        <v>0</v>
      </c>
      <c r="Z42" s="17"/>
      <c r="AA42" s="18">
        <f>AA41*-1</f>
        <v>0</v>
      </c>
      <c r="AB42" s="17"/>
      <c r="AC42" s="18">
        <f>AC41*-1</f>
        <v>0</v>
      </c>
      <c r="AD42" s="17"/>
      <c r="AE42" s="18">
        <f>AE41*-1</f>
        <v>0</v>
      </c>
      <c r="AF42" s="17"/>
      <c r="AG42" s="18">
        <f>AG41*-1</f>
        <v>0</v>
      </c>
      <c r="AH42" s="17"/>
      <c r="AI42" s="18">
        <f>AI41*-1</f>
        <v>0</v>
      </c>
      <c r="AJ42" s="19"/>
    </row>
    <row r="43" spans="2:36" x14ac:dyDescent="0.25">
      <c r="B43" s="288" t="s">
        <v>14</v>
      </c>
      <c r="C43" s="137" t="s">
        <v>53</v>
      </c>
      <c r="D43" s="59"/>
      <c r="E43" s="35"/>
      <c r="F43" s="26"/>
      <c r="G43" s="36">
        <f>E44</f>
        <v>0</v>
      </c>
      <c r="H43" s="26"/>
      <c r="I43" s="36">
        <f>G44</f>
        <v>0</v>
      </c>
      <c r="J43" s="26"/>
      <c r="K43" s="36">
        <f>I44</f>
        <v>0</v>
      </c>
      <c r="L43" s="26"/>
      <c r="M43" s="36">
        <f>K44</f>
        <v>0</v>
      </c>
      <c r="N43" s="26"/>
      <c r="O43" s="36">
        <f>M44</f>
        <v>0</v>
      </c>
      <c r="P43" s="26"/>
      <c r="Q43" s="36">
        <f>O44</f>
        <v>0</v>
      </c>
      <c r="R43" s="26"/>
      <c r="S43" s="36">
        <f>Q44</f>
        <v>0</v>
      </c>
      <c r="T43" s="26"/>
      <c r="U43" s="36">
        <f>S44</f>
        <v>0</v>
      </c>
      <c r="V43" s="26"/>
      <c r="W43" s="36">
        <f>U44</f>
        <v>0</v>
      </c>
      <c r="X43" s="26"/>
      <c r="Y43" s="36">
        <f>W44</f>
        <v>0</v>
      </c>
      <c r="Z43" s="26"/>
      <c r="AA43" s="36">
        <f>Y44</f>
        <v>0</v>
      </c>
      <c r="AB43" s="26"/>
      <c r="AC43" s="36">
        <f>AA44</f>
        <v>0</v>
      </c>
      <c r="AD43" s="26"/>
      <c r="AE43" s="36">
        <f>AC44</f>
        <v>0</v>
      </c>
      <c r="AF43" s="26"/>
      <c r="AG43" s="36">
        <f>AE44</f>
        <v>0</v>
      </c>
      <c r="AH43" s="26"/>
      <c r="AI43" s="36">
        <f>AG44</f>
        <v>0</v>
      </c>
      <c r="AJ43" s="10"/>
    </row>
    <row r="44" spans="2:36" x14ac:dyDescent="0.25">
      <c r="B44" s="289"/>
      <c r="C44" s="138" t="s">
        <v>54</v>
      </c>
      <c r="D44" s="16"/>
      <c r="E44" s="11">
        <f>IFERROR(INDEX(AUSTA_aggregiert,MATCH("BBBAM:M:DE:H:DE0XXXX:A20:A:1:U5:2240:"&amp;$B43&amp;":Z",AUSTADatenZeilen,0),MATCH(D$3,AUSTADatenSpalten,0)),0)</f>
        <v>0</v>
      </c>
      <c r="F44" s="9"/>
      <c r="G44" s="11">
        <f>IFERROR(INDEX(AUSTA_aggregiert,MATCH("BBBAM:M:DE:H:DE0XXXX:A20:A:1:U5:2240:"&amp;$B43&amp;":Z",AUSTADatenZeilen,0),MATCH(F$3,AUSTADatenSpalten,0)),0)</f>
        <v>0</v>
      </c>
      <c r="H44" s="9"/>
      <c r="I44" s="11">
        <f>IFERROR(INDEX(AUSTA_aggregiert,MATCH("BBBAM:M:DE:H:DE0XXXX:A20:A:1:U5:2240:"&amp;$B43&amp;":Z",AUSTADatenZeilen,0),MATCH(H$3,AUSTADatenSpalten,0)),0)</f>
        <v>0</v>
      </c>
      <c r="J44" s="9"/>
      <c r="K44" s="11">
        <f>IFERROR(INDEX(AUSTA_aggregiert,MATCH("BBBAM:M:DE:H:DE0XXXX:A20:A:1:U5:2240:"&amp;$B43&amp;":Z",AUSTADatenZeilen,0),MATCH(J$3,AUSTADatenSpalten,0)),0)</f>
        <v>0</v>
      </c>
      <c r="L44" s="9"/>
      <c r="M44" s="11">
        <f>IFERROR(INDEX(AUSTA_aggregiert,MATCH("BBBAM:M:DE:H:DE0XXXX:A20:A:1:U5:2240:"&amp;$B43&amp;":Z",AUSTADatenZeilen,0),MATCH(L$3,AUSTADatenSpalten,0)),0)</f>
        <v>0</v>
      </c>
      <c r="N44" s="9"/>
      <c r="O44" s="11">
        <f>IFERROR(INDEX(AUSTA_aggregiert,MATCH("BBBAM:M:DE:H:DE0XXXX:A20:A:1:U5:2240:"&amp;$B43&amp;":Z",AUSTADatenZeilen,0),MATCH(N$3,AUSTADatenSpalten,0)),0)</f>
        <v>0</v>
      </c>
      <c r="P44" s="9"/>
      <c r="Q44" s="11">
        <f>IFERROR(INDEX(AUSTA_aggregiert,MATCH("BBBAM:M:DE:H:DE0XXXX:A20:A:1:U5:2240:"&amp;$B43&amp;":Z",AUSTADatenZeilen,0),MATCH(P$3,AUSTADatenSpalten,0)),0)</f>
        <v>0</v>
      </c>
      <c r="R44" s="9"/>
      <c r="S44" s="11">
        <f>IFERROR(INDEX(AUSTA_aggregiert,MATCH("BBBAM:M:DE:H:DE0XXXX:A20:A:1:U5:2240:"&amp;$B43&amp;":Z",AUSTADatenZeilen,0),MATCH(R$3,AUSTADatenSpalten,0)),0)</f>
        <v>0</v>
      </c>
      <c r="T44" s="9"/>
      <c r="U44" s="11">
        <f>IFERROR(INDEX(AUSTA_aggregiert,MATCH("BBBAM:M:DE:H:DE0XXXX:A20:A:1:U5:2240:"&amp;$B43&amp;":Z",AUSTADatenZeilen,0),MATCH(T$3,AUSTADatenSpalten,0)),0)</f>
        <v>0</v>
      </c>
      <c r="V44" s="9"/>
      <c r="W44" s="11">
        <f>IFERROR(INDEX(AUSTA_aggregiert,MATCH("BBBAM:M:DE:H:DE0XXXX:A20:A:1:U5:2240:"&amp;$B43&amp;":Z",AUSTADatenZeilen,0),MATCH(V$3,AUSTADatenSpalten,0)),0)</f>
        <v>0</v>
      </c>
      <c r="X44" s="9"/>
      <c r="Y44" s="11">
        <f>IFERROR(INDEX(AUSTA_aggregiert,MATCH("BBBAM:M:DE:H:DE0XXXX:A20:A:1:U5:2240:"&amp;$B43&amp;":Z",AUSTADatenZeilen,0),MATCH(X$3,AUSTADatenSpalten,0)),0)</f>
        <v>0</v>
      </c>
      <c r="Z44" s="9"/>
      <c r="AA44" s="11">
        <f>IFERROR(INDEX(AUSTA_aggregiert,MATCH("BBBAM:M:DE:H:DE0XXXX:A20:A:1:U5:2240:"&amp;$B43&amp;":Z",AUSTADatenZeilen,0),MATCH(Z$3,AUSTADatenSpalten,0)),0)</f>
        <v>0</v>
      </c>
      <c r="AB44" s="9"/>
      <c r="AC44" s="6">
        <f>IFERROR(INDEX(AUSTA_aggregiert,MATCH("BBBAM:M:DE:H:DE0XXXX:A20:A:1:U5:2240:"&amp;$B43&amp;":Z",AUSTADatenZeilen,0),MATCH(AB$3,AUSTADatenSpalten,0)),0)</f>
        <v>0</v>
      </c>
      <c r="AD44" s="9"/>
      <c r="AE44" s="6">
        <f>IFERROR(INDEX(AUSTA_aggregiert,MATCH("BBBAM:M:DE:H:DE0XXXX:A20:A:1:U5:2240:"&amp;$B43&amp;":Z",AUSTADatenZeilen,0),MATCH(AD$3,AUSTADatenSpalten,0)),0)</f>
        <v>0</v>
      </c>
      <c r="AF44" s="9"/>
      <c r="AG44" s="6">
        <f>IFERROR(INDEX(AUSTA_aggregiert,MATCH("BBBAM:M:DE:H:DE0XXXX:A20:A:1:U5:2240:"&amp;$B43&amp;":Z",AUSTADatenZeilen,0),MATCH(AF$3,AUSTADatenSpalten,0)),0)</f>
        <v>0</v>
      </c>
      <c r="AH44" s="9"/>
      <c r="AI44" s="6">
        <f>IFERROR(INDEX(AUSTA_aggregiert,MATCH("BBBAM:M:DE:H:DE0XXXX:A20:A:1:U5:2240:"&amp;$B43&amp;":Z",AUSTADatenZeilen,0),MATCH(AH$3,AUSTADatenSpalten,0)),0)</f>
        <v>0</v>
      </c>
      <c r="AJ44" s="10"/>
    </row>
    <row r="45" spans="2:36" x14ac:dyDescent="0.25">
      <c r="B45" s="289"/>
      <c r="C45" s="139" t="s">
        <v>32</v>
      </c>
      <c r="D45" s="60"/>
      <c r="E45" s="6"/>
      <c r="F45" s="78">
        <f>D46</f>
        <v>123.76</v>
      </c>
      <c r="G45" s="6">
        <f>G43*F45</f>
        <v>0</v>
      </c>
      <c r="H45" s="78">
        <f>F46</f>
        <v>122.36</v>
      </c>
      <c r="I45" s="6">
        <f>I43*H45</f>
        <v>0</v>
      </c>
      <c r="J45" s="78">
        <f>H46</f>
        <v>124.79</v>
      </c>
      <c r="K45" s="6">
        <f>K43*J45</f>
        <v>0</v>
      </c>
      <c r="L45" s="78">
        <f>J46</f>
        <v>126.49</v>
      </c>
      <c r="M45" s="6">
        <f>M43*L45</f>
        <v>0</v>
      </c>
      <c r="N45" s="78">
        <f>L46</f>
        <v>127.05</v>
      </c>
      <c r="O45" s="6">
        <f>O43*N45</f>
        <v>0</v>
      </c>
      <c r="P45" s="78">
        <f>N46</f>
        <v>128.83000000000001</v>
      </c>
      <c r="Q45" s="6">
        <f>Q43*P45</f>
        <v>0</v>
      </c>
      <c r="R45" s="78">
        <f>P46</f>
        <v>129.91</v>
      </c>
      <c r="S45" s="6">
        <f>S43*R45</f>
        <v>0</v>
      </c>
      <c r="T45" s="78">
        <f>R46</f>
        <v>131.62</v>
      </c>
      <c r="U45" s="6">
        <f>U43*T45</f>
        <v>0</v>
      </c>
      <c r="V45" s="78">
        <f>T46</f>
        <v>133.79</v>
      </c>
      <c r="W45" s="6">
        <f>W43*V45</f>
        <v>0</v>
      </c>
      <c r="X45" s="78">
        <f>V46</f>
        <v>131.43</v>
      </c>
      <c r="Y45" s="6">
        <f>Y43*X45</f>
        <v>0</v>
      </c>
      <c r="Z45" s="78">
        <f>X46</f>
        <v>130.38999999999999</v>
      </c>
      <c r="AA45" s="6">
        <f>AA43*Z45</f>
        <v>0</v>
      </c>
      <c r="AB45" s="78">
        <f>Z46</f>
        <v>129.94999999999999</v>
      </c>
      <c r="AC45" s="6">
        <f>AC43*AB45</f>
        <v>0</v>
      </c>
      <c r="AD45" s="78">
        <f>AB46</f>
        <v>129.66999999999999</v>
      </c>
      <c r="AE45" s="6">
        <f>AE43*AD45</f>
        <v>0</v>
      </c>
      <c r="AF45" s="78">
        <f>AD46</f>
        <v>132.62</v>
      </c>
      <c r="AG45" s="6">
        <f>AG43*AF45</f>
        <v>0</v>
      </c>
      <c r="AH45" s="78">
        <f>AF46</f>
        <v>128.19999999999999</v>
      </c>
      <c r="AI45" s="6">
        <f>AI43*AH45</f>
        <v>0</v>
      </c>
    </row>
    <row r="46" spans="2:36" x14ac:dyDescent="0.25">
      <c r="B46" s="289"/>
      <c r="C46" s="139" t="s">
        <v>33</v>
      </c>
      <c r="D46" s="117">
        <f>IFERROR(INDEX(xlsHost_ZRDaten1,MATCH(D$3,FXZeilen,0),MATCH("EXR:M:"&amp;$B43&amp;":EUR:SP00:E",FXSpalten,0)),0)</f>
        <v>123.76</v>
      </c>
      <c r="E46" s="6">
        <f>E44*D46</f>
        <v>0</v>
      </c>
      <c r="F46" s="78">
        <f>IFERROR(INDEX(xlsHost_ZRDaten1,MATCH(F$3,FXZeilen,0),MATCH("EXR:M:"&amp;$B43&amp;":EUR:SP00:E",FXSpalten,0)),0)</f>
        <v>122.36</v>
      </c>
      <c r="G46" s="6">
        <f>G44*F46</f>
        <v>0</v>
      </c>
      <c r="H46" s="78">
        <f>IFERROR(INDEX(xlsHost_ZRDaten1,MATCH(H$3,FXZeilen,0),MATCH("EXR:M:"&amp;$B43&amp;":EUR:SP00:E",FXSpalten,0)),0)</f>
        <v>124.79</v>
      </c>
      <c r="I46" s="6">
        <f>I44*H46</f>
        <v>0</v>
      </c>
      <c r="J46" s="78">
        <f>IFERROR(INDEX(xlsHost_ZRDaten1,MATCH(J$3,FXZeilen,0),MATCH("EXR:M:"&amp;$B43&amp;":EUR:SP00:E",FXSpalten,0)),0)</f>
        <v>126.49</v>
      </c>
      <c r="K46" s="6">
        <f>K44*J46</f>
        <v>0</v>
      </c>
      <c r="L46" s="78">
        <f>IFERROR(INDEX(xlsHost_ZRDaten1,MATCH(L$3,FXZeilen,0),MATCH("EXR:M:"&amp;$B43&amp;":EUR:SP00:E",FXSpalten,0)),0)</f>
        <v>127.05</v>
      </c>
      <c r="M46" s="6">
        <f>M44*L46</f>
        <v>0</v>
      </c>
      <c r="N46" s="78">
        <f>IFERROR(INDEX(xlsHost_ZRDaten1,MATCH(N$3,FXZeilen,0),MATCH("EXR:M:"&amp;$B43&amp;":EUR:SP00:E",FXSpalten,0)),0)</f>
        <v>128.83000000000001</v>
      </c>
      <c r="O46" s="6">
        <f>O44*N46</f>
        <v>0</v>
      </c>
      <c r="P46" s="78">
        <f>IFERROR(INDEX(xlsHost_ZRDaten1,MATCH(P$3,FXZeilen,0),MATCH("EXR:M:"&amp;$B43&amp;":EUR:SP00:E",FXSpalten,0)),0)</f>
        <v>129.91</v>
      </c>
      <c r="Q46" s="6">
        <f>Q44*P46</f>
        <v>0</v>
      </c>
      <c r="R46" s="78">
        <f>IFERROR(INDEX(xlsHost_ZRDaten1,MATCH(R$3,FXZeilen,0),MATCH("EXR:M:"&amp;$B43&amp;":EUR:SP00:E",FXSpalten,0)),0)</f>
        <v>131.62</v>
      </c>
      <c r="S46" s="6">
        <f>S44*R46</f>
        <v>0</v>
      </c>
      <c r="T46" s="78">
        <f>IFERROR(INDEX(xlsHost_ZRDaten1,MATCH(T$3,FXZeilen,0),MATCH("EXR:M:"&amp;$B43&amp;":EUR:SP00:E",FXSpalten,0)),0)</f>
        <v>133.79</v>
      </c>
      <c r="U46" s="6">
        <f>U44*T46</f>
        <v>0</v>
      </c>
      <c r="V46" s="78">
        <f>IFERROR(INDEX(xlsHost_ZRDaten1,MATCH(V$3,FXZeilen,0),MATCH("EXR:M:"&amp;$B43&amp;":EUR:SP00:E",FXSpalten,0)),0)</f>
        <v>131.43</v>
      </c>
      <c r="W46" s="6">
        <f>W44*V46</f>
        <v>0</v>
      </c>
      <c r="X46" s="78">
        <f>IFERROR(INDEX(xlsHost_ZRDaten1,MATCH(X$3,FXZeilen,0),MATCH("EXR:M:"&amp;$B43&amp;":EUR:SP00:E",FXSpalten,0)),0)</f>
        <v>130.38999999999999</v>
      </c>
      <c r="Y46" s="6">
        <f>Y44*X46</f>
        <v>0</v>
      </c>
      <c r="Z46" s="78">
        <f>IFERROR(INDEX(xlsHost_ZRDaten1,MATCH(Z$3,FXZeilen,0),MATCH("EXR:M:"&amp;$B43&amp;":EUR:SP00:E",FXSpalten,0)),0)</f>
        <v>129.94999999999999</v>
      </c>
      <c r="AA46" s="6">
        <f>AA44*Z46</f>
        <v>0</v>
      </c>
      <c r="AB46" s="78">
        <f>IFERROR(INDEX(xlsHost_ZRDaten1,MATCH(AB$3,FXZeilen,0),MATCH("EXR:M:"&amp;$B43&amp;":EUR:SP00:E",FXSpalten,0)),0)</f>
        <v>129.66999999999999</v>
      </c>
      <c r="AC46" s="6">
        <f>AC44*AB46</f>
        <v>0</v>
      </c>
      <c r="AD46" s="78">
        <f>IFERROR(INDEX(xlsHost_ZRDaten1,MATCH(AD$3,FXZeilen,0),MATCH("EXR:M:"&amp;$B43&amp;":EUR:SP00:E",FXSpalten,0)),0)</f>
        <v>132.62</v>
      </c>
      <c r="AE46" s="6">
        <f>AE44*AD46</f>
        <v>0</v>
      </c>
      <c r="AF46" s="78">
        <f>IFERROR(INDEX(xlsHost_ZRDaten1,MATCH(AF$3,FXZeilen,0),MATCH("EXR:M:"&amp;$B43&amp;":EUR:SP00:E",FXSpalten,0)),0)</f>
        <v>128.19999999999999</v>
      </c>
      <c r="AG46" s="6">
        <f>AG44*AF46</f>
        <v>0</v>
      </c>
      <c r="AH46" s="78">
        <f>IFERROR(INDEX(xlsHost_ZRDaten1,MATCH(AH$3,FXZeilen,0),MATCH("EXR:M:"&amp;$B43&amp;":EUR:SP00:E",FXSpalten,0)),0)</f>
        <v>130.38</v>
      </c>
      <c r="AI46" s="6">
        <f>AI44*AH46</f>
        <v>0</v>
      </c>
    </row>
    <row r="47" spans="2:36" ht="30" x14ac:dyDescent="0.25">
      <c r="B47" s="289"/>
      <c r="C47" s="139" t="s">
        <v>48</v>
      </c>
      <c r="D47" s="118">
        <f>IFERROR(INDEX(xlsHost_ZRDaten1,MATCH(D$3,FXZeilen,0),MATCH("EXR:M:"&amp;$B43&amp;":EUR:SP00:A",FXSpalten,0)),0)</f>
        <v>124.5</v>
      </c>
      <c r="E47" s="6"/>
      <c r="F47" s="79">
        <f>IFERROR(INDEX(xlsHost_ZRDaten1,MATCH(F$3,FXZeilen,0),MATCH("EXR:M:"&amp;$B43&amp;":EUR:SP00:A",FXSpalten,0)),0)</f>
        <v>123.89</v>
      </c>
      <c r="G47" s="6">
        <f>G46-G45</f>
        <v>0</v>
      </c>
      <c r="H47" s="79">
        <f>IFERROR(INDEX(xlsHost_ZRDaten1,MATCH(H$3,FXZeilen,0),MATCH("EXR:M:"&amp;$B43&amp;":EUR:SP00:A",FXSpalten,0)),0)</f>
        <v>123.61</v>
      </c>
      <c r="I47" s="6">
        <f>I46-I45</f>
        <v>0</v>
      </c>
      <c r="J47" s="79">
        <f>IFERROR(INDEX(xlsHost_ZRDaten1,MATCH(J$3,FXZeilen,0),MATCH("EXR:M:"&amp;$B43&amp;":EUR:SP00:A",FXSpalten,0)),0)</f>
        <v>126.28</v>
      </c>
      <c r="K47" s="6">
        <f>K46-K45</f>
        <v>0</v>
      </c>
      <c r="L47" s="79">
        <f>IFERROR(INDEX(xlsHost_ZRDaten1,MATCH(L$3,FXZeilen,0),MATCH("EXR:M:"&amp;$B43&amp;":EUR:SP00:A",FXSpalten,0)),0)</f>
        <v>126.31</v>
      </c>
      <c r="M47" s="6">
        <f>M46-M45</f>
        <v>0</v>
      </c>
      <c r="N47" s="79">
        <f>IFERROR(INDEX(xlsHost_ZRDaten1,MATCH(N$3,FXZeilen,0),MATCH("EXR:M:"&amp;$B43&amp;":EUR:SP00:A",FXSpalten,0)),0)</f>
        <v>127.49</v>
      </c>
      <c r="O47" s="6">
        <f>O46-O45</f>
        <v>0</v>
      </c>
      <c r="P47" s="79">
        <f>IFERROR(INDEX(xlsHost_ZRDaten1,MATCH(P$3,FXZeilen,0),MATCH("EXR:M:"&amp;$B43&amp;":EUR:SP00:A",FXSpalten,0)),0)</f>
        <v>129.38</v>
      </c>
      <c r="Q47" s="6">
        <f>Q46-Q45</f>
        <v>0</v>
      </c>
      <c r="R47" s="79">
        <f>IFERROR(INDEX(xlsHost_ZRDaten1,MATCH(R$3,FXZeilen,0),MATCH("EXR:M:"&amp;$B43&amp;":EUR:SP00:A",FXSpalten,0)),0)</f>
        <v>130.49</v>
      </c>
      <c r="S47" s="6">
        <f>S46-S45</f>
        <v>0</v>
      </c>
      <c r="T47" s="79">
        <f>IFERROR(INDEX(xlsHost_ZRDaten1,MATCH(T$3,FXZeilen,0),MATCH("EXR:M:"&amp;$B43&amp;":EUR:SP00:A",FXSpalten,0)),0)</f>
        <v>132.57</v>
      </c>
      <c r="U47" s="6">
        <f>U46-U45</f>
        <v>0</v>
      </c>
      <c r="V47" s="79">
        <f>IFERROR(INDEX(xlsHost_ZRDaten1,MATCH(V$3,FXZeilen,0),MATCH("EXR:M:"&amp;$B43&amp;":EUR:SP00:A",FXSpalten,0)),0)</f>
        <v>132.63</v>
      </c>
      <c r="W47" s="6">
        <f>W46-W45</f>
        <v>0</v>
      </c>
      <c r="X47" s="79">
        <f>IFERROR(INDEX(xlsHost_ZRDaten1,MATCH(X$3,FXZeilen,0),MATCH("EXR:M:"&amp;$B43&amp;":EUR:SP00:A",FXSpalten,0)),0)</f>
        <v>130.35</v>
      </c>
      <c r="Y47" s="6">
        <f>Y46-Y45</f>
        <v>0</v>
      </c>
      <c r="Z47" s="79">
        <f>IFERROR(INDEX(xlsHost_ZRDaten1,MATCH(Z$3,FXZeilen,0),MATCH("EXR:M:"&amp;$B43&amp;":EUR:SP00:A",FXSpalten,0)),0)</f>
        <v>129.28</v>
      </c>
      <c r="AA47" s="6">
        <f>AA46-AA45</f>
        <v>0</v>
      </c>
      <c r="AB47" s="79">
        <f>IFERROR(INDEX(xlsHost_ZRDaten1,MATCH(AB$3,FXZeilen,0),MATCH("EXR:M:"&amp;$B43&amp;":EUR:SP00:A",FXSpalten,0)),0)</f>
        <v>129.66</v>
      </c>
      <c r="AC47" s="6">
        <f>AC46-AC45</f>
        <v>0</v>
      </c>
      <c r="AD47" s="79">
        <f>IFERROR(INDEX(xlsHost_ZRDaten1,MATCH(AD$3,FXZeilen,0),MATCH("EXR:M:"&amp;$B43&amp;":EUR:SP00:A",FXSpalten,0)),0)</f>
        <v>131.21</v>
      </c>
      <c r="AE47" s="6">
        <f>AE46-AE45</f>
        <v>0</v>
      </c>
      <c r="AF47" s="79">
        <f>IFERROR(INDEX(xlsHost_ZRDaten1,MATCH(AF$3,FXZeilen,0),MATCH("EXR:M:"&amp;$B43&amp;":EUR:SP00:A",FXSpalten,0)),0)</f>
        <v>130.12</v>
      </c>
      <c r="AG47" s="6">
        <f>AG46-AG45</f>
        <v>0</v>
      </c>
      <c r="AH47" s="79">
        <f>IFERROR(INDEX(xlsHost_ZRDaten1,MATCH(AH$3,FXZeilen,0),MATCH("EXR:M:"&amp;$B43&amp;":EUR:SP00:A",FXSpalten,0)),0)</f>
        <v>128.80000000000001</v>
      </c>
      <c r="AI47" s="6">
        <f>AI46-AI45</f>
        <v>0</v>
      </c>
    </row>
    <row r="48" spans="2:36" ht="30" x14ac:dyDescent="0.25">
      <c r="B48" s="289"/>
      <c r="C48" s="139" t="s">
        <v>56</v>
      </c>
      <c r="D48" s="61"/>
      <c r="E48" s="6"/>
      <c r="F48" s="5"/>
      <c r="G48" s="6">
        <f>IFERROR(G47*(1/F47),0)</f>
        <v>0</v>
      </c>
      <c r="H48" s="5"/>
      <c r="I48" s="6">
        <f>IFERROR(I47*(1/H47),0)</f>
        <v>0</v>
      </c>
      <c r="J48" s="5"/>
      <c r="K48" s="6">
        <f>IFERROR(K47*(1/J47),0)</f>
        <v>0</v>
      </c>
      <c r="L48" s="5"/>
      <c r="M48" s="6">
        <f>IFERROR(M47*(1/L47),0)</f>
        <v>0</v>
      </c>
      <c r="N48" s="5"/>
      <c r="O48" s="6">
        <f>IFERROR(O47*(1/N47),0)</f>
        <v>0</v>
      </c>
      <c r="P48" s="5"/>
      <c r="Q48" s="6">
        <f>IFERROR(Q47*(1/P47),0)</f>
        <v>0</v>
      </c>
      <c r="R48" s="5"/>
      <c r="S48" s="6">
        <f>IFERROR(S47*(1/R47),0)</f>
        <v>0</v>
      </c>
      <c r="T48" s="5"/>
      <c r="U48" s="6">
        <f>IFERROR(U47*(1/T47),0)</f>
        <v>0</v>
      </c>
      <c r="V48" s="5"/>
      <c r="W48" s="6">
        <f>IFERROR(W47*(1/V47),0)</f>
        <v>0</v>
      </c>
      <c r="X48" s="5"/>
      <c r="Y48" s="6">
        <f>IFERROR(Y47*(1/X47),0)</f>
        <v>0</v>
      </c>
      <c r="Z48" s="5"/>
      <c r="AA48" s="6">
        <f>IFERROR(AA47*(1/Z47),0)</f>
        <v>0</v>
      </c>
      <c r="AB48" s="5"/>
      <c r="AC48" s="6">
        <f>IFERROR(AC47*(1/AB47),0)</f>
        <v>0</v>
      </c>
      <c r="AD48" s="5"/>
      <c r="AE48" s="6">
        <f>IFERROR(AE47*(1/AD47),0)</f>
        <v>0</v>
      </c>
      <c r="AF48" s="5"/>
      <c r="AG48" s="6">
        <f>IFERROR(AG47*(1/AF47),0)</f>
        <v>0</v>
      </c>
      <c r="AH48" s="5"/>
      <c r="AI48" s="6">
        <f>IFERROR(AI47*(1/AH47),0)</f>
        <v>0</v>
      </c>
    </row>
    <row r="49" spans="2:36" ht="30" x14ac:dyDescent="0.25">
      <c r="B49" s="289"/>
      <c r="C49" s="139" t="s">
        <v>58</v>
      </c>
      <c r="D49" s="61"/>
      <c r="E49" s="6"/>
      <c r="F49" s="5"/>
      <c r="G49" s="6">
        <f>G44-G43</f>
        <v>0</v>
      </c>
      <c r="H49" s="5"/>
      <c r="I49" s="6">
        <f>I44-I43</f>
        <v>0</v>
      </c>
      <c r="J49" s="5"/>
      <c r="K49" s="6">
        <f>K44-K43</f>
        <v>0</v>
      </c>
      <c r="L49" s="5"/>
      <c r="M49" s="6">
        <f>M44-M43</f>
        <v>0</v>
      </c>
      <c r="N49" s="5"/>
      <c r="O49" s="6">
        <f>O44-O43</f>
        <v>0</v>
      </c>
      <c r="P49" s="5"/>
      <c r="Q49" s="6">
        <f>Q44-Q43</f>
        <v>0</v>
      </c>
      <c r="R49" s="5"/>
      <c r="S49" s="6">
        <f>S44-S43</f>
        <v>0</v>
      </c>
      <c r="T49" s="5"/>
      <c r="U49" s="6">
        <f>U44-U43</f>
        <v>0</v>
      </c>
      <c r="V49" s="5"/>
      <c r="W49" s="6">
        <f>W44-W43</f>
        <v>0</v>
      </c>
      <c r="X49" s="5"/>
      <c r="Y49" s="6">
        <f>Y44-Y43</f>
        <v>0</v>
      </c>
      <c r="Z49" s="5"/>
      <c r="AA49" s="6">
        <f>AA44-AA43</f>
        <v>0</v>
      </c>
      <c r="AB49" s="5"/>
      <c r="AC49" s="6">
        <f>AC44-AC43</f>
        <v>0</v>
      </c>
      <c r="AD49" s="5"/>
      <c r="AE49" s="6">
        <f>AE44-AE43</f>
        <v>0</v>
      </c>
      <c r="AF49" s="5"/>
      <c r="AG49" s="6">
        <f>AG44-AG43</f>
        <v>0</v>
      </c>
      <c r="AH49" s="5"/>
      <c r="AI49" s="6">
        <f>AI44-AI43</f>
        <v>0</v>
      </c>
    </row>
    <row r="50" spans="2:36" x14ac:dyDescent="0.25">
      <c r="B50" s="289"/>
      <c r="C50" s="140" t="s">
        <v>57</v>
      </c>
      <c r="D50" s="60"/>
      <c r="E50" s="9"/>
      <c r="F50" s="7"/>
      <c r="G50" s="9">
        <f>G49-G48</f>
        <v>0</v>
      </c>
      <c r="H50" s="7"/>
      <c r="I50" s="9">
        <f>I49-I48</f>
        <v>0</v>
      </c>
      <c r="J50" s="7"/>
      <c r="K50" s="9">
        <f>K49-K48</f>
        <v>0</v>
      </c>
      <c r="L50" s="7"/>
      <c r="M50" s="9">
        <f>M49-M48</f>
        <v>0</v>
      </c>
      <c r="N50" s="7"/>
      <c r="O50" s="9">
        <f>O49-O48</f>
        <v>0</v>
      </c>
      <c r="P50" s="7"/>
      <c r="Q50" s="9">
        <f>Q49-Q48</f>
        <v>0</v>
      </c>
      <c r="R50" s="7"/>
      <c r="S50" s="9">
        <f>S49-S48</f>
        <v>0</v>
      </c>
      <c r="T50" s="7"/>
      <c r="U50" s="9">
        <f>U49-U48</f>
        <v>0</v>
      </c>
      <c r="V50" s="7"/>
      <c r="W50" s="9">
        <f>W49-W48</f>
        <v>0</v>
      </c>
      <c r="X50" s="7"/>
      <c r="Y50" s="9">
        <f>Y49-Y48</f>
        <v>0</v>
      </c>
      <c r="Z50" s="7"/>
      <c r="AA50" s="9">
        <f>AA49-AA48</f>
        <v>0</v>
      </c>
      <c r="AB50" s="7"/>
      <c r="AC50" s="9">
        <f>AC49-AC48</f>
        <v>0</v>
      </c>
      <c r="AD50" s="7"/>
      <c r="AE50" s="9">
        <f>AE49-AE48</f>
        <v>0</v>
      </c>
      <c r="AF50" s="7"/>
      <c r="AG50" s="9">
        <f>AG49-AG48</f>
        <v>0</v>
      </c>
      <c r="AH50" s="7"/>
      <c r="AI50" s="9">
        <f>AI49-AI48</f>
        <v>0</v>
      </c>
    </row>
    <row r="51" spans="2:36" ht="15.75" thickBot="1" x14ac:dyDescent="0.3">
      <c r="B51" s="290"/>
      <c r="C51" s="141" t="s">
        <v>60</v>
      </c>
      <c r="D51" s="119"/>
      <c r="E51" s="18"/>
      <c r="F51" s="17"/>
      <c r="G51" s="18">
        <f>G50*-1</f>
        <v>0</v>
      </c>
      <c r="H51" s="17"/>
      <c r="I51" s="18">
        <f>I50*-1</f>
        <v>0</v>
      </c>
      <c r="J51" s="17"/>
      <c r="K51" s="18">
        <f>K50*-1</f>
        <v>0</v>
      </c>
      <c r="L51" s="17"/>
      <c r="M51" s="18">
        <f>M50*-1</f>
        <v>0</v>
      </c>
      <c r="N51" s="17"/>
      <c r="O51" s="18">
        <f>O50*-1</f>
        <v>0</v>
      </c>
      <c r="P51" s="17"/>
      <c r="Q51" s="18">
        <f>Q50*-1</f>
        <v>0</v>
      </c>
      <c r="R51" s="17"/>
      <c r="S51" s="18">
        <f>S50*-1</f>
        <v>0</v>
      </c>
      <c r="T51" s="17"/>
      <c r="U51" s="18">
        <f>U50*-1</f>
        <v>0</v>
      </c>
      <c r="V51" s="17"/>
      <c r="W51" s="18">
        <f>W50*-1</f>
        <v>0</v>
      </c>
      <c r="X51" s="17"/>
      <c r="Y51" s="18">
        <f>Y50*-1</f>
        <v>0</v>
      </c>
      <c r="Z51" s="17"/>
      <c r="AA51" s="18">
        <f>AA50*-1</f>
        <v>0</v>
      </c>
      <c r="AB51" s="17"/>
      <c r="AC51" s="18">
        <f>AC50*-1</f>
        <v>0</v>
      </c>
      <c r="AD51" s="17"/>
      <c r="AE51" s="18">
        <f>AE50*-1</f>
        <v>0</v>
      </c>
      <c r="AF51" s="17"/>
      <c r="AG51" s="18">
        <f>AG50*-1</f>
        <v>0</v>
      </c>
      <c r="AH51" s="17"/>
      <c r="AI51" s="18">
        <f>AI50*-1</f>
        <v>0</v>
      </c>
      <c r="AJ51" s="4"/>
    </row>
    <row r="52" spans="2:36" x14ac:dyDescent="0.25">
      <c r="B52" s="291" t="s">
        <v>17</v>
      </c>
      <c r="C52" s="142" t="s">
        <v>53</v>
      </c>
      <c r="D52" s="59"/>
      <c r="E52" s="35"/>
      <c r="F52" s="26"/>
      <c r="G52" s="36">
        <f>E53</f>
        <v>0</v>
      </c>
      <c r="H52" s="26"/>
      <c r="I52" s="36">
        <f>G53</f>
        <v>0</v>
      </c>
      <c r="J52" s="26"/>
      <c r="K52" s="36">
        <f>I53</f>
        <v>0</v>
      </c>
      <c r="L52" s="26"/>
      <c r="M52" s="36">
        <f>K53</f>
        <v>0</v>
      </c>
      <c r="N52" s="26"/>
      <c r="O52" s="36">
        <f>M53</f>
        <v>0</v>
      </c>
      <c r="P52" s="26"/>
      <c r="Q52" s="36">
        <f>O53</f>
        <v>0</v>
      </c>
      <c r="R52" s="26"/>
      <c r="S52" s="36">
        <f>Q53</f>
        <v>0</v>
      </c>
      <c r="T52" s="26"/>
      <c r="U52" s="36">
        <f>S53</f>
        <v>0</v>
      </c>
      <c r="V52" s="26"/>
      <c r="W52" s="36">
        <f>U53</f>
        <v>0</v>
      </c>
      <c r="X52" s="26"/>
      <c r="Y52" s="36">
        <f>W53</f>
        <v>0</v>
      </c>
      <c r="Z52" s="26"/>
      <c r="AA52" s="36">
        <f>Y53</f>
        <v>0</v>
      </c>
      <c r="AB52" s="26"/>
      <c r="AC52" s="36">
        <f>AA53</f>
        <v>0</v>
      </c>
      <c r="AD52" s="26"/>
      <c r="AE52" s="36">
        <f>AC53</f>
        <v>0</v>
      </c>
      <c r="AF52" s="26"/>
      <c r="AG52" s="36">
        <f>AE53</f>
        <v>0</v>
      </c>
      <c r="AH52" s="26"/>
      <c r="AI52" s="36">
        <f>AG53</f>
        <v>0</v>
      </c>
    </row>
    <row r="53" spans="2:36" x14ac:dyDescent="0.25">
      <c r="B53" s="292"/>
      <c r="C53" s="143" t="s">
        <v>54</v>
      </c>
      <c r="D53" s="16"/>
      <c r="E53" s="11">
        <f>IFERROR(INDEX(AUSTA_aggregiert,MATCH("BBBAM:M:DE:H:DE0XXXX:A20:A:1:U5:2240:"&amp;$B52&amp;":Z",AUSTADatenZeilen,0),MATCH(D$3,AUSTADatenSpalten,0)),0)</f>
        <v>0</v>
      </c>
      <c r="F53" s="9"/>
      <c r="G53" s="11">
        <f>IFERROR(INDEX(AUSTA_aggregiert,MATCH("BBBAM:M:DE:H:DE0XXXX:A20:A:1:U5:2240:"&amp;$B52&amp;":Z",AUSTADatenZeilen,0),MATCH(F$3,AUSTADatenSpalten,0)),0)</f>
        <v>0</v>
      </c>
      <c r="H53" s="9"/>
      <c r="I53" s="11">
        <f>IFERROR(INDEX(AUSTA_aggregiert,MATCH("BBBAM:M:DE:H:DE0XXXX:A20:A:1:U5:2240:"&amp;$B52&amp;":Z",AUSTADatenZeilen,0),MATCH(H$3,AUSTADatenSpalten,0)),0)</f>
        <v>0</v>
      </c>
      <c r="J53" s="9"/>
      <c r="K53" s="11">
        <f>IFERROR(INDEX(AUSTA_aggregiert,MATCH("BBBAM:M:DE:H:DE0XXXX:A20:A:1:U5:2240:"&amp;$B52&amp;":Z",AUSTADatenZeilen,0),MATCH(J$3,AUSTADatenSpalten,0)),0)</f>
        <v>0</v>
      </c>
      <c r="L53" s="9"/>
      <c r="M53" s="11">
        <f>IFERROR(INDEX(AUSTA_aggregiert,MATCH("BBBAM:M:DE:H:DE0XXXX:A20:A:1:U5:2240:"&amp;$B52&amp;":Z",AUSTADatenZeilen,0),MATCH(L$3,AUSTADatenSpalten,0)),0)</f>
        <v>0</v>
      </c>
      <c r="N53" s="9"/>
      <c r="O53" s="11">
        <f>IFERROR(INDEX(AUSTA_aggregiert,MATCH("BBBAM:M:DE:H:DE0XXXX:A20:A:1:U5:2240:"&amp;$B52&amp;":Z",AUSTADatenZeilen,0),MATCH(N$3,AUSTADatenSpalten,0)),0)</f>
        <v>0</v>
      </c>
      <c r="P53" s="9"/>
      <c r="Q53" s="11">
        <f>IFERROR(INDEX(AUSTA_aggregiert,MATCH("BBBAM:M:DE:H:DE0XXXX:A20:A:1:U5:2240:"&amp;$B52&amp;":Z",AUSTADatenZeilen,0),MATCH(P$3,AUSTADatenSpalten,0)),0)</f>
        <v>0</v>
      </c>
      <c r="R53" s="9"/>
      <c r="S53" s="11">
        <f>IFERROR(INDEX(AUSTA_aggregiert,MATCH("BBBAM:M:DE:H:DE0XXXX:A20:A:1:U5:2240:"&amp;$B52&amp;":Z",AUSTADatenZeilen,0),MATCH(R$3,AUSTADatenSpalten,0)),0)</f>
        <v>0</v>
      </c>
      <c r="T53" s="9"/>
      <c r="U53" s="11">
        <f>IFERROR(INDEX(AUSTA_aggregiert,MATCH("BBBAM:M:DE:H:DE0XXXX:A20:A:1:U5:2240:"&amp;$B52&amp;":Z",AUSTADatenZeilen,0),MATCH(T$3,AUSTADatenSpalten,0)),0)</f>
        <v>0</v>
      </c>
      <c r="V53" s="9"/>
      <c r="W53" s="11">
        <f>IFERROR(INDEX(AUSTA_aggregiert,MATCH("BBBAM:M:DE:H:DE0XXXX:A20:A:1:U5:2240:"&amp;$B52&amp;":Z",AUSTADatenZeilen,0),MATCH(V$3,AUSTADatenSpalten,0)),0)</f>
        <v>0</v>
      </c>
      <c r="X53" s="9"/>
      <c r="Y53" s="11">
        <f>IFERROR(INDEX(AUSTA_aggregiert,MATCH("BBBAM:M:DE:H:DE0XXXX:A20:A:1:U5:2240:"&amp;$B52&amp;":Z",AUSTADatenZeilen,0),MATCH(X$3,AUSTADatenSpalten,0)),0)</f>
        <v>0</v>
      </c>
      <c r="Z53" s="9"/>
      <c r="AA53" s="11">
        <f>IFERROR(INDEX(AUSTA_aggregiert,MATCH("BBBAM:M:DE:H:DE0XXXX:A20:A:1:U5:2240:"&amp;$B52&amp;":Z",AUSTADatenZeilen,0),MATCH(Z$3,AUSTADatenSpalten,0)),0)</f>
        <v>0</v>
      </c>
      <c r="AB53" s="9"/>
      <c r="AC53" s="6">
        <f>IFERROR(INDEX(AUSTA_aggregiert,MATCH("BBBAM:M:DE:H:DE0XXXX:A20:A:1:U5:2240:"&amp;$B52&amp;":Z",AUSTADatenZeilen,0),MATCH(AB$3,AUSTADatenSpalten,0)),0)</f>
        <v>0</v>
      </c>
      <c r="AD53" s="9"/>
      <c r="AE53" s="6">
        <f>IFERROR(INDEX(AUSTA_aggregiert,MATCH("BBBAM:M:DE:H:DE0XXXX:A20:A:1:U5:2240:"&amp;$B52&amp;":Z",AUSTADatenZeilen,0),MATCH(AD$3,AUSTADatenSpalten,0)),0)</f>
        <v>0</v>
      </c>
      <c r="AF53" s="9"/>
      <c r="AG53" s="6">
        <f>IFERROR(INDEX(AUSTA_aggregiert,MATCH("BBBAM:M:DE:H:DE0XXXX:A20:A:1:U5:2240:"&amp;$B52&amp;":Z",AUSTADatenZeilen,0),MATCH(AF$3,AUSTADatenSpalten,0)),0)</f>
        <v>0</v>
      </c>
      <c r="AH53" s="9"/>
      <c r="AI53" s="6">
        <f>IFERROR(INDEX(AUSTA_aggregiert,MATCH("BBBAM:M:DE:H:DE0XXXX:A20:A:1:U5:2240:"&amp;$B52&amp;":Z",AUSTADatenZeilen,0),MATCH(AH$3,AUSTADatenSpalten,0)),0)</f>
        <v>0</v>
      </c>
    </row>
    <row r="54" spans="2:36" x14ac:dyDescent="0.25">
      <c r="B54" s="292"/>
      <c r="C54" s="144" t="s">
        <v>38</v>
      </c>
      <c r="D54" s="60"/>
      <c r="E54" s="6"/>
      <c r="F54" s="78">
        <f>D55</f>
        <v>10.571300000000001</v>
      </c>
      <c r="G54" s="6">
        <f>G52*F54</f>
        <v>0</v>
      </c>
      <c r="H54" s="78">
        <f>F55</f>
        <v>10.365</v>
      </c>
      <c r="I54" s="6">
        <f>I52*H54</f>
        <v>0</v>
      </c>
      <c r="J54" s="78">
        <f>H55</f>
        <v>10.1778</v>
      </c>
      <c r="K54" s="6">
        <f>K52*J54</f>
        <v>0</v>
      </c>
      <c r="L54" s="78">
        <f>J55</f>
        <v>10.0343</v>
      </c>
      <c r="M54" s="6">
        <f>M52*L54</f>
        <v>0</v>
      </c>
      <c r="N54" s="78">
        <f>L55</f>
        <v>10.111000000000001</v>
      </c>
      <c r="O54" s="6">
        <f>O52*N54</f>
        <v>0</v>
      </c>
      <c r="P54" s="78">
        <f>N55</f>
        <v>10.1388</v>
      </c>
      <c r="Q54" s="6">
        <f>Q52*P54</f>
        <v>0</v>
      </c>
      <c r="R54" s="78">
        <f>P55</f>
        <v>10.238300000000001</v>
      </c>
      <c r="S54" s="6">
        <f>S52*R54</f>
        <v>0</v>
      </c>
      <c r="T54" s="78">
        <f>R55</f>
        <v>10.164</v>
      </c>
      <c r="U54" s="6">
        <f>U52*T54</f>
        <v>0</v>
      </c>
      <c r="V54" s="78">
        <f>T55</f>
        <v>10.121</v>
      </c>
      <c r="W54" s="6">
        <f>W52*V54</f>
        <v>0</v>
      </c>
      <c r="X54" s="78">
        <f>V55</f>
        <v>10.111000000000001</v>
      </c>
      <c r="Y54" s="6">
        <f>Y52*X54</f>
        <v>0</v>
      </c>
      <c r="Z54" s="78">
        <f>X55</f>
        <v>10.1868</v>
      </c>
      <c r="AA54" s="6">
        <f>AA52*Z54</f>
        <v>0</v>
      </c>
      <c r="AB54" s="78">
        <f>Z55</f>
        <v>10.1625</v>
      </c>
      <c r="AC54" s="6">
        <f>AC52*AB54</f>
        <v>0</v>
      </c>
      <c r="AD54" s="78">
        <f>AB55</f>
        <v>10.1683</v>
      </c>
      <c r="AE54" s="6">
        <f>AE52*AD54</f>
        <v>0</v>
      </c>
      <c r="AF54" s="78">
        <f>AD55</f>
        <v>9.9367999999999999</v>
      </c>
      <c r="AG54" s="6">
        <f>AG52*AF54</f>
        <v>0</v>
      </c>
      <c r="AH54" s="78">
        <f>AF55</f>
        <v>10.286</v>
      </c>
      <c r="AI54" s="6">
        <f>AI52*AH54</f>
        <v>0</v>
      </c>
    </row>
    <row r="55" spans="2:36" x14ac:dyDescent="0.25">
      <c r="B55" s="292"/>
      <c r="C55" s="144" t="s">
        <v>35</v>
      </c>
      <c r="D55" s="117">
        <f>IFERROR(INDEX(xlsHost_ZRDaten1,MATCH(D$3,FXZeilen,0),MATCH("EXR:M:"&amp;$B52&amp;":EUR:SP00:E",FXSpalten,0)),0)</f>
        <v>10.571300000000001</v>
      </c>
      <c r="E55" s="6">
        <f>E53*D55</f>
        <v>0</v>
      </c>
      <c r="F55" s="78">
        <f>IFERROR(INDEX(xlsHost_ZRDaten1,MATCH(F$3,FXZeilen,0),MATCH("EXR:M:"&amp;$B52&amp;":EUR:SP00:E",FXSpalten,0)),0)</f>
        <v>10.365</v>
      </c>
      <c r="G55" s="6">
        <f>G53*F55</f>
        <v>0</v>
      </c>
      <c r="H55" s="78">
        <f>IFERROR(INDEX(xlsHost_ZRDaten1,MATCH(H$3,FXZeilen,0),MATCH("EXR:M:"&amp;$B52&amp;":EUR:SP00:E",FXSpalten,0)),0)</f>
        <v>10.1778</v>
      </c>
      <c r="I55" s="6">
        <f>I53*H55</f>
        <v>0</v>
      </c>
      <c r="J55" s="78">
        <f>IFERROR(INDEX(xlsHost_ZRDaten1,MATCH(J$3,FXZeilen,0),MATCH("EXR:M:"&amp;$B52&amp;":EUR:SP00:E",FXSpalten,0)),0)</f>
        <v>10.0343</v>
      </c>
      <c r="K55" s="6">
        <f>K53*J55</f>
        <v>0</v>
      </c>
      <c r="L55" s="78">
        <f>IFERROR(INDEX(xlsHost_ZRDaten1,MATCH(L$3,FXZeilen,0),MATCH("EXR:M:"&amp;$B52&amp;":EUR:SP00:E",FXSpalten,0)),0)</f>
        <v>10.111000000000001</v>
      </c>
      <c r="M55" s="6">
        <f>M53*L55</f>
        <v>0</v>
      </c>
      <c r="N55" s="78">
        <f>IFERROR(INDEX(xlsHost_ZRDaten1,MATCH(N$3,FXZeilen,0),MATCH("EXR:M:"&amp;$B52&amp;":EUR:SP00:E",FXSpalten,0)),0)</f>
        <v>10.1388</v>
      </c>
      <c r="O55" s="6">
        <f>O53*N55</f>
        <v>0</v>
      </c>
      <c r="P55" s="78">
        <f>IFERROR(INDEX(xlsHost_ZRDaten1,MATCH(P$3,FXZeilen,0),MATCH("EXR:M:"&amp;$B52&amp;":EUR:SP00:E",FXSpalten,0)),0)</f>
        <v>10.238300000000001</v>
      </c>
      <c r="Q55" s="6">
        <f>Q53*P55</f>
        <v>0</v>
      </c>
      <c r="R55" s="78">
        <f>IFERROR(INDEX(xlsHost_ZRDaten1,MATCH(R$3,FXZeilen,0),MATCH("EXR:M:"&amp;$B52&amp;":EUR:SP00:E",FXSpalten,0)),0)</f>
        <v>10.164</v>
      </c>
      <c r="S55" s="6">
        <f>S53*R55</f>
        <v>0</v>
      </c>
      <c r="T55" s="78">
        <f>IFERROR(INDEX(xlsHost_ZRDaten1,MATCH(T$3,FXZeilen,0),MATCH("EXR:M:"&amp;$B52&amp;":EUR:SP00:E",FXSpalten,0)),0)</f>
        <v>10.121</v>
      </c>
      <c r="U55" s="6">
        <f>U53*T55</f>
        <v>0</v>
      </c>
      <c r="V55" s="78">
        <f>IFERROR(INDEX(xlsHost_ZRDaten1,MATCH(V$3,FXZeilen,0),MATCH("EXR:M:"&amp;$B52&amp;":EUR:SP00:E",FXSpalten,0)),0)</f>
        <v>10.111000000000001</v>
      </c>
      <c r="W55" s="6">
        <f>W53*V55</f>
        <v>0</v>
      </c>
      <c r="X55" s="78">
        <f>IFERROR(INDEX(xlsHost_ZRDaten1,MATCH(X$3,FXZeilen,0),MATCH("EXR:M:"&amp;$B52&amp;":EUR:SP00:E",FXSpalten,0)),0)</f>
        <v>10.1868</v>
      </c>
      <c r="Y55" s="6">
        <f>Y53*X55</f>
        <v>0</v>
      </c>
      <c r="Z55" s="78">
        <f>IFERROR(INDEX(xlsHost_ZRDaten1,MATCH(Z$3,FXZeilen,0),MATCH("EXR:M:"&amp;$B52&amp;":EUR:SP00:E",FXSpalten,0)),0)</f>
        <v>10.1625</v>
      </c>
      <c r="AA55" s="6">
        <f>AA53*Z55</f>
        <v>0</v>
      </c>
      <c r="AB55" s="78">
        <f>IFERROR(INDEX(xlsHost_ZRDaten1,MATCH(AB$3,FXZeilen,0),MATCH("EXR:M:"&amp;$B52&amp;":EUR:SP00:E",FXSpalten,0)),0)</f>
        <v>10.1683</v>
      </c>
      <c r="AC55" s="6">
        <f>AC53*AB55</f>
        <v>0</v>
      </c>
      <c r="AD55" s="78">
        <f>IFERROR(INDEX(xlsHost_ZRDaten1,MATCH(AD$3,FXZeilen,0),MATCH("EXR:M:"&amp;$B52&amp;":EUR:SP00:E",FXSpalten,0)),0)</f>
        <v>9.9367999999999999</v>
      </c>
      <c r="AE55" s="6">
        <f>AE53*AD55</f>
        <v>0</v>
      </c>
      <c r="AF55" s="78">
        <f>IFERROR(INDEX(xlsHost_ZRDaten1,MATCH(AF$3,FXZeilen,0),MATCH("EXR:M:"&amp;$B52&amp;":EUR:SP00:E",FXSpalten,0)),0)</f>
        <v>10.286</v>
      </c>
      <c r="AG55" s="6">
        <f>AG53*AF55</f>
        <v>0</v>
      </c>
      <c r="AH55" s="78">
        <f>IFERROR(INDEX(xlsHost_ZRDaten1,MATCH(AH$3,FXZeilen,0),MATCH("EXR:M:"&amp;$B52&amp;":EUR:SP00:E",FXSpalten,0)),0)</f>
        <v>10.250299999999999</v>
      </c>
      <c r="AI55" s="6">
        <f>AI53*AH55</f>
        <v>0</v>
      </c>
    </row>
    <row r="56" spans="2:36" ht="30" x14ac:dyDescent="0.25">
      <c r="B56" s="292"/>
      <c r="C56" s="144" t="s">
        <v>49</v>
      </c>
      <c r="D56" s="118">
        <f>IFERROR(INDEX(xlsHost_ZRDaten1,MATCH(D$3,FXZeilen,0),MATCH("EXR:M:"&amp;$B52&amp;":EUR:SP00:A",FXSpalten,0)),0)</f>
        <v>10.427899999999999</v>
      </c>
      <c r="E56" s="6"/>
      <c r="F56" s="79">
        <f>IFERROR(INDEX(xlsHost_ZRDaten1,MATCH(F$3,FXZeilen,0),MATCH("EXR:M:"&amp;$B52&amp;":EUR:SP00:A",FXSpalten,0)),0)</f>
        <v>10.396699999999999</v>
      </c>
      <c r="G56" s="6">
        <f>G55-G54</f>
        <v>0</v>
      </c>
      <c r="H56" s="79">
        <f>IFERROR(INDEX(xlsHost_ZRDaten1,MATCH(H$3,FXZeilen,0),MATCH("EXR:M:"&amp;$B52&amp;":EUR:SP00:A",FXSpalten,0)),0)</f>
        <v>10.2311</v>
      </c>
      <c r="I56" s="6">
        <f>I55-I54</f>
        <v>0</v>
      </c>
      <c r="J56" s="79">
        <f>IFERROR(INDEX(xlsHost_ZRDaten1,MATCH(J$3,FXZeilen,0),MATCH("EXR:M:"&amp;$B52&amp;":EUR:SP00:A",FXSpalten,0)),0)</f>
        <v>10.1736</v>
      </c>
      <c r="K56" s="6">
        <f>K55-K54</f>
        <v>0</v>
      </c>
      <c r="L56" s="79">
        <f>IFERROR(INDEX(xlsHost_ZRDaten1,MATCH(L$3,FXZeilen,0),MATCH("EXR:M:"&amp;$B52&amp;":EUR:SP00:A",FXSpalten,0)),0)</f>
        <v>10.0952</v>
      </c>
      <c r="M56" s="6">
        <f>M55-M54</f>
        <v>0</v>
      </c>
      <c r="N56" s="79">
        <f>IFERROR(INDEX(xlsHost_ZRDaten1,MATCH(N$3,FXZeilen,0),MATCH("EXR:M:"&amp;$B52&amp;":EUR:SP00:A",FXSpalten,0)),0)</f>
        <v>10.088699999999999</v>
      </c>
      <c r="O56" s="6">
        <f>O55-O54</f>
        <v>0</v>
      </c>
      <c r="P56" s="79">
        <f>IFERROR(INDEX(xlsHost_ZRDaten1,MATCH(P$3,FXZeilen,0),MATCH("EXR:M:"&amp;$B52&amp;":EUR:SP00:A",FXSpalten,0)),0)</f>
        <v>10.1692</v>
      </c>
      <c r="Q56" s="6">
        <f>Q55-Q54</f>
        <v>0</v>
      </c>
      <c r="R56" s="79">
        <f>IFERROR(INDEX(xlsHost_ZRDaten1,MATCH(R$3,FXZeilen,0),MATCH("EXR:M:"&amp;$B52&amp;":EUR:SP00:A",FXSpalten,0)),0)</f>
        <v>10.162000000000001</v>
      </c>
      <c r="S56" s="6">
        <f>S55-S54</f>
        <v>0</v>
      </c>
      <c r="T56" s="79">
        <f>IFERROR(INDEX(xlsHost_ZRDaten1,MATCH(T$3,FXZeilen,0),MATCH("EXR:M:"&amp;$B52&amp;":EUR:SP00:A",FXSpalten,0)),0)</f>
        <v>10.1471</v>
      </c>
      <c r="U56" s="6">
        <f>U55-U54</f>
        <v>0</v>
      </c>
      <c r="V56" s="79">
        <f>IFERROR(INDEX(xlsHost_ZRDaten1,MATCH(V$3,FXZeilen,0),MATCH("EXR:M:"&amp;$B52&amp;":EUR:SP00:A",FXSpalten,0)),0)</f>
        <v>10.1172</v>
      </c>
      <c r="W56" s="6">
        <f>W55-W54</f>
        <v>0</v>
      </c>
      <c r="X56" s="79">
        <f>IFERROR(INDEX(xlsHost_ZRDaten1,MATCH(X$3,FXZeilen,0),MATCH("EXR:M:"&amp;$B52&amp;":EUR:SP00:A",FXSpalten,0)),0)</f>
        <v>10.197900000000001</v>
      </c>
      <c r="Y56" s="6">
        <f>Y55-Y54</f>
        <v>0</v>
      </c>
      <c r="Z56" s="79">
        <f>IFERROR(INDEX(xlsHost_ZRDaten1,MATCH(Z$3,FXZeilen,0),MATCH("EXR:M:"&amp;$B52&amp;":EUR:SP00:A",FXSpalten,0)),0)</f>
        <v>10.2157</v>
      </c>
      <c r="AA56" s="6">
        <f>AA55-AA54</f>
        <v>0</v>
      </c>
      <c r="AB56" s="79">
        <f>IFERROR(INDEX(xlsHost_ZRDaten1,MATCH(AB$3,FXZeilen,0),MATCH("EXR:M:"&amp;$B52&amp;":EUR:SP00:A",FXSpalten,0)),0)</f>
        <v>10.170999999999999</v>
      </c>
      <c r="AC56" s="6">
        <f>AC55-AC54</f>
        <v>0</v>
      </c>
      <c r="AD56" s="79">
        <f>IFERROR(INDEX(xlsHost_ZRDaten1,MATCH(AD$3,FXZeilen,0),MATCH("EXR:M:"&amp;$B52&amp;":EUR:SP00:A",FXSpalten,0)),0)</f>
        <v>10.0557</v>
      </c>
      <c r="AE56" s="6">
        <f>AE55-AE54</f>
        <v>0</v>
      </c>
      <c r="AF56" s="79">
        <f>IFERROR(INDEX(xlsHost_ZRDaten1,MATCH(AF$3,FXZeilen,0),MATCH("EXR:M:"&amp;$B52&amp;":EUR:SP00:A",FXSpalten,0)),0)</f>
        <v>10.0459</v>
      </c>
      <c r="AG56" s="6">
        <f>AG55-AG54</f>
        <v>0</v>
      </c>
      <c r="AH56" s="79">
        <f>IFERROR(INDEX(xlsHost_ZRDaten1,MATCH(AH$3,FXZeilen,0),MATCH("EXR:M:"&amp;$B52&amp;":EUR:SP00:A",FXSpalten,0)),0)</f>
        <v>10.272600000000001</v>
      </c>
      <c r="AI56" s="6">
        <f>AI55-AI54</f>
        <v>0</v>
      </c>
    </row>
    <row r="57" spans="2:36" ht="30" x14ac:dyDescent="0.25">
      <c r="B57" s="292"/>
      <c r="C57" s="144" t="s">
        <v>56</v>
      </c>
      <c r="D57" s="61"/>
      <c r="E57" s="6"/>
      <c r="F57" s="5"/>
      <c r="G57" s="6">
        <f>IFERROR(G56*(1/F56),0)</f>
        <v>0</v>
      </c>
      <c r="H57" s="5"/>
      <c r="I57" s="6">
        <f>IFERROR(I56*(1/H56),0)</f>
        <v>0</v>
      </c>
      <c r="J57" s="5"/>
      <c r="K57" s="6">
        <f>IFERROR(K56*(1/J56),0)</f>
        <v>0</v>
      </c>
      <c r="L57" s="5"/>
      <c r="M57" s="6">
        <f>IFERROR(M56*(1/L56),0)</f>
        <v>0</v>
      </c>
      <c r="N57" s="5"/>
      <c r="O57" s="6">
        <f>IFERROR(O56*(1/N56),0)</f>
        <v>0</v>
      </c>
      <c r="P57" s="5"/>
      <c r="Q57" s="6">
        <f>IFERROR(Q56*(1/P56),0)</f>
        <v>0</v>
      </c>
      <c r="R57" s="5"/>
      <c r="S57" s="6">
        <f>IFERROR(S56*(1/R56),0)</f>
        <v>0</v>
      </c>
      <c r="T57" s="5"/>
      <c r="U57" s="6">
        <f>IFERROR(U56*(1/T56),0)</f>
        <v>0</v>
      </c>
      <c r="V57" s="5"/>
      <c r="W57" s="6">
        <f>IFERROR(W56*(1/V56),0)</f>
        <v>0</v>
      </c>
      <c r="X57" s="5"/>
      <c r="Y57" s="6">
        <f>IFERROR(Y56*(1/X56),0)</f>
        <v>0</v>
      </c>
      <c r="Z57" s="5"/>
      <c r="AA57" s="6">
        <f>IFERROR(AA56*(1/Z56),0)</f>
        <v>0</v>
      </c>
      <c r="AB57" s="5"/>
      <c r="AC57" s="6">
        <f>IFERROR(AC56*(1/AB56),0)</f>
        <v>0</v>
      </c>
      <c r="AD57" s="5"/>
      <c r="AE57" s="6">
        <f>IFERROR(AE56*(1/AD56),0)</f>
        <v>0</v>
      </c>
      <c r="AF57" s="5"/>
      <c r="AG57" s="6">
        <f>IFERROR(AG56*(1/AF56),0)</f>
        <v>0</v>
      </c>
      <c r="AH57" s="5"/>
      <c r="AI57" s="6">
        <f>IFERROR(AI56*(1/AH56),0)</f>
        <v>0</v>
      </c>
    </row>
    <row r="58" spans="2:36" ht="30" x14ac:dyDescent="0.25">
      <c r="B58" s="292"/>
      <c r="C58" s="144" t="s">
        <v>58</v>
      </c>
      <c r="D58" s="61"/>
      <c r="E58" s="6"/>
      <c r="F58" s="5"/>
      <c r="G58" s="6">
        <f>G53-G52</f>
        <v>0</v>
      </c>
      <c r="H58" s="5"/>
      <c r="I58" s="6">
        <f>I53-I52</f>
        <v>0</v>
      </c>
      <c r="J58" s="5"/>
      <c r="K58" s="6">
        <f>K53-K52</f>
        <v>0</v>
      </c>
      <c r="L58" s="5"/>
      <c r="M58" s="6">
        <f>M53-M52</f>
        <v>0</v>
      </c>
      <c r="N58" s="5"/>
      <c r="O58" s="6">
        <f>O53-O52</f>
        <v>0</v>
      </c>
      <c r="P58" s="5"/>
      <c r="Q58" s="6">
        <f>Q53-Q52</f>
        <v>0</v>
      </c>
      <c r="R58" s="5"/>
      <c r="S58" s="6">
        <f>S53-S52</f>
        <v>0</v>
      </c>
      <c r="T58" s="5"/>
      <c r="U58" s="6">
        <f>U53-U52</f>
        <v>0</v>
      </c>
      <c r="V58" s="5"/>
      <c r="W58" s="6">
        <f>W53-W52</f>
        <v>0</v>
      </c>
      <c r="X58" s="5"/>
      <c r="Y58" s="6">
        <f>Y53-Y52</f>
        <v>0</v>
      </c>
      <c r="Z58" s="5"/>
      <c r="AA58" s="6">
        <f>AA53-AA52</f>
        <v>0</v>
      </c>
      <c r="AB58" s="5"/>
      <c r="AC58" s="6">
        <f>AC53-AC52</f>
        <v>0</v>
      </c>
      <c r="AD58" s="5"/>
      <c r="AE58" s="6">
        <f>AE53-AE52</f>
        <v>0</v>
      </c>
      <c r="AF58" s="5"/>
      <c r="AG58" s="6">
        <f>AG53-AG52</f>
        <v>0</v>
      </c>
      <c r="AH58" s="5"/>
      <c r="AI58" s="6">
        <f>AI53-AI52</f>
        <v>0</v>
      </c>
    </row>
    <row r="59" spans="2:36" x14ac:dyDescent="0.25">
      <c r="B59" s="292"/>
      <c r="C59" s="145" t="s">
        <v>57</v>
      </c>
      <c r="D59" s="60"/>
      <c r="E59" s="9"/>
      <c r="F59" s="7"/>
      <c r="G59" s="9">
        <f>G58-G57</f>
        <v>0</v>
      </c>
      <c r="H59" s="7"/>
      <c r="I59" s="9">
        <f>I58-I57</f>
        <v>0</v>
      </c>
      <c r="J59" s="7"/>
      <c r="K59" s="9">
        <f>K58-K57</f>
        <v>0</v>
      </c>
      <c r="L59" s="7"/>
      <c r="M59" s="9">
        <f>M58-M57</f>
        <v>0</v>
      </c>
      <c r="N59" s="7"/>
      <c r="O59" s="9">
        <f>O58-O57</f>
        <v>0</v>
      </c>
      <c r="P59" s="7"/>
      <c r="Q59" s="9">
        <f>Q58-Q57</f>
        <v>0</v>
      </c>
      <c r="R59" s="7"/>
      <c r="S59" s="9">
        <f>S58-S57</f>
        <v>0</v>
      </c>
      <c r="T59" s="7"/>
      <c r="U59" s="9">
        <f>U58-U57</f>
        <v>0</v>
      </c>
      <c r="V59" s="7"/>
      <c r="W59" s="9">
        <f>W58-W57</f>
        <v>0</v>
      </c>
      <c r="X59" s="7"/>
      <c r="Y59" s="9">
        <f>Y58-Y57</f>
        <v>0</v>
      </c>
      <c r="Z59" s="7"/>
      <c r="AA59" s="9">
        <f>AA58-AA57</f>
        <v>0</v>
      </c>
      <c r="AB59" s="7"/>
      <c r="AC59" s="9">
        <f>AC58-AC57</f>
        <v>0</v>
      </c>
      <c r="AD59" s="7"/>
      <c r="AE59" s="9">
        <f>AE58-AE57</f>
        <v>0</v>
      </c>
      <c r="AF59" s="7"/>
      <c r="AG59" s="9">
        <f>AG58-AG57</f>
        <v>0</v>
      </c>
      <c r="AH59" s="7"/>
      <c r="AI59" s="9">
        <f>AI58-AI57</f>
        <v>0</v>
      </c>
    </row>
    <row r="60" spans="2:36" ht="15.75" thickBot="1" x14ac:dyDescent="0.3">
      <c r="B60" s="293"/>
      <c r="C60" s="146" t="s">
        <v>60</v>
      </c>
      <c r="D60" s="119"/>
      <c r="E60" s="18"/>
      <c r="F60" s="17"/>
      <c r="G60" s="18">
        <f>G59*-1</f>
        <v>0</v>
      </c>
      <c r="H60" s="17"/>
      <c r="I60" s="18">
        <f>I59*-1</f>
        <v>0</v>
      </c>
      <c r="J60" s="17"/>
      <c r="K60" s="18">
        <f>K59*-1</f>
        <v>0</v>
      </c>
      <c r="L60" s="17"/>
      <c r="M60" s="18">
        <f>M59*-1</f>
        <v>0</v>
      </c>
      <c r="N60" s="17"/>
      <c r="O60" s="18">
        <f>O59*-1</f>
        <v>0</v>
      </c>
      <c r="P60" s="17"/>
      <c r="Q60" s="18">
        <f>Q59*-1</f>
        <v>0</v>
      </c>
      <c r="R60" s="17"/>
      <c r="S60" s="18">
        <f>S59*-1</f>
        <v>0</v>
      </c>
      <c r="T60" s="17"/>
      <c r="U60" s="18">
        <f>U59*-1</f>
        <v>0</v>
      </c>
      <c r="V60" s="17"/>
      <c r="W60" s="18">
        <f>W59*-1</f>
        <v>0</v>
      </c>
      <c r="X60" s="17"/>
      <c r="Y60" s="18">
        <f>Y59*-1</f>
        <v>0</v>
      </c>
      <c r="Z60" s="17"/>
      <c r="AA60" s="18">
        <f>AA59*-1</f>
        <v>0</v>
      </c>
      <c r="AB60" s="17"/>
      <c r="AC60" s="18">
        <f>AC59*-1</f>
        <v>0</v>
      </c>
      <c r="AD60" s="17"/>
      <c r="AE60" s="18">
        <f>AE59*-1</f>
        <v>0</v>
      </c>
      <c r="AF60" s="17"/>
      <c r="AG60" s="18">
        <f>AG59*-1</f>
        <v>0</v>
      </c>
      <c r="AH60" s="17"/>
      <c r="AI60" s="18">
        <f>AI59*-1</f>
        <v>0</v>
      </c>
      <c r="AJ60" s="4"/>
    </row>
    <row r="61" spans="2:36" x14ac:dyDescent="0.25">
      <c r="B61" s="294" t="s">
        <v>16</v>
      </c>
      <c r="C61" s="147" t="s">
        <v>53</v>
      </c>
      <c r="D61" s="59"/>
      <c r="E61" s="35"/>
      <c r="F61" s="26"/>
      <c r="G61" s="36">
        <f>E62</f>
        <v>0</v>
      </c>
      <c r="H61" s="26"/>
      <c r="I61" s="36">
        <f>G62</f>
        <v>0</v>
      </c>
      <c r="J61" s="26"/>
      <c r="K61" s="36">
        <f>I62</f>
        <v>0</v>
      </c>
      <c r="L61" s="26"/>
      <c r="M61" s="36">
        <f>K62</f>
        <v>0</v>
      </c>
      <c r="N61" s="26"/>
      <c r="O61" s="36">
        <f>M62</f>
        <v>0</v>
      </c>
      <c r="P61" s="26"/>
      <c r="Q61" s="36">
        <f>O62</f>
        <v>0</v>
      </c>
      <c r="R61" s="26"/>
      <c r="S61" s="36">
        <f>Q62</f>
        <v>0</v>
      </c>
      <c r="T61" s="26"/>
      <c r="U61" s="36">
        <f>S62</f>
        <v>0</v>
      </c>
      <c r="V61" s="26"/>
      <c r="W61" s="36">
        <f>U62</f>
        <v>0</v>
      </c>
      <c r="X61" s="26"/>
      <c r="Y61" s="36">
        <f>W62</f>
        <v>0</v>
      </c>
      <c r="Z61" s="26"/>
      <c r="AA61" s="36">
        <f>Y62</f>
        <v>0</v>
      </c>
      <c r="AB61" s="26"/>
      <c r="AC61" s="36">
        <f>AA62</f>
        <v>0</v>
      </c>
      <c r="AD61" s="26"/>
      <c r="AE61" s="36">
        <f>AC62</f>
        <v>0</v>
      </c>
      <c r="AF61" s="26"/>
      <c r="AG61" s="36">
        <f>AE62</f>
        <v>0</v>
      </c>
      <c r="AH61" s="26"/>
      <c r="AI61" s="36">
        <f>AG62</f>
        <v>0</v>
      </c>
    </row>
    <row r="62" spans="2:36" x14ac:dyDescent="0.25">
      <c r="B62" s="295"/>
      <c r="C62" s="148" t="s">
        <v>54</v>
      </c>
      <c r="D62" s="16"/>
      <c r="E62" s="11">
        <f>IFERROR(INDEX(AUSTA_aggregiert,MATCH("BBBAM:M:DE:H:DE0XXXX:A20:A:1:U5:2240:"&amp;$B61&amp;":Z",AUSTADatenZeilen,0),MATCH(D$3,AUSTADatenSpalten,0)),0)</f>
        <v>0</v>
      </c>
      <c r="F62" s="9"/>
      <c r="G62" s="11">
        <f>IFERROR(INDEX(AUSTA_aggregiert,MATCH("BBBAM:M:DE:H:DE0XXXX:A20:A:1:U5:2240:"&amp;$B61&amp;":Z",AUSTADatenZeilen,0),MATCH(F$3,AUSTADatenSpalten,0)),0)</f>
        <v>0</v>
      </c>
      <c r="H62" s="9"/>
      <c r="I62" s="11">
        <f>IFERROR(INDEX(AUSTA_aggregiert,MATCH("BBBAM:M:DE:H:DE0XXXX:A20:A:1:U5:2240:"&amp;$B61&amp;":Z",AUSTADatenZeilen,0),MATCH(H$3,AUSTADatenSpalten,0)),0)</f>
        <v>0</v>
      </c>
      <c r="J62" s="9"/>
      <c r="K62" s="11">
        <f>IFERROR(INDEX(AUSTA_aggregiert,MATCH("BBBAM:M:DE:H:DE0XXXX:A20:A:1:U5:2240:"&amp;$B61&amp;":Z",AUSTADatenZeilen,0),MATCH(J$3,AUSTADatenSpalten,0)),0)</f>
        <v>0</v>
      </c>
      <c r="L62" s="9"/>
      <c r="M62" s="11">
        <f>IFERROR(INDEX(AUSTA_aggregiert,MATCH("BBBAM:M:DE:H:DE0XXXX:A20:A:1:U5:2240:"&amp;$B61&amp;":Z",AUSTADatenZeilen,0),MATCH(L$3,AUSTADatenSpalten,0)),0)</f>
        <v>0</v>
      </c>
      <c r="N62" s="9"/>
      <c r="O62" s="11">
        <f>IFERROR(INDEX(AUSTA_aggregiert,MATCH("BBBAM:M:DE:H:DE0XXXX:A20:A:1:U5:2240:"&amp;$B61&amp;":Z",AUSTADatenZeilen,0),MATCH(N$3,AUSTADatenSpalten,0)),0)</f>
        <v>0</v>
      </c>
      <c r="P62" s="9"/>
      <c r="Q62" s="11">
        <f>IFERROR(INDEX(AUSTA_aggregiert,MATCH("BBBAM:M:DE:H:DE0XXXX:A20:A:1:U5:2240:"&amp;$B61&amp;":Z",AUSTADatenZeilen,0),MATCH(P$3,AUSTADatenSpalten,0)),0)</f>
        <v>0</v>
      </c>
      <c r="R62" s="9"/>
      <c r="S62" s="11">
        <f>IFERROR(INDEX(AUSTA_aggregiert,MATCH("BBBAM:M:DE:H:DE0XXXX:A20:A:1:U5:2240:"&amp;$B61&amp;":Z",AUSTADatenZeilen,0),MATCH(R$3,AUSTADatenSpalten,0)),0)</f>
        <v>0</v>
      </c>
      <c r="T62" s="9"/>
      <c r="U62" s="11">
        <f>IFERROR(INDEX(AUSTA_aggregiert,MATCH("BBBAM:M:DE:H:DE0XXXX:A20:A:1:U5:2240:"&amp;$B61&amp;":Z",AUSTADatenZeilen,0),MATCH(T$3,AUSTADatenSpalten,0)),0)</f>
        <v>0</v>
      </c>
      <c r="V62" s="9"/>
      <c r="W62" s="11">
        <f>IFERROR(INDEX(AUSTA_aggregiert,MATCH("BBBAM:M:DE:H:DE0XXXX:A20:A:1:U5:2240:"&amp;$B61&amp;":Z",AUSTADatenZeilen,0),MATCH(V$3,AUSTADatenSpalten,0)),0)</f>
        <v>0</v>
      </c>
      <c r="X62" s="9"/>
      <c r="Y62" s="11">
        <f>IFERROR(INDEX(AUSTA_aggregiert,MATCH("BBBAM:M:DE:H:DE0XXXX:A20:A:1:U5:2240:"&amp;$B61&amp;":Z",AUSTADatenZeilen,0),MATCH(X$3,AUSTADatenSpalten,0)),0)</f>
        <v>0</v>
      </c>
      <c r="Z62" s="9"/>
      <c r="AA62" s="11">
        <f>IFERROR(INDEX(AUSTA_aggregiert,MATCH("BBBAM:M:DE:H:DE0XXXX:A20:A:1:U5:2240:"&amp;$B61&amp;":Z",AUSTADatenZeilen,0),MATCH(Z$3,AUSTADatenSpalten,0)),0)</f>
        <v>0</v>
      </c>
      <c r="AB62" s="9"/>
      <c r="AC62" s="6">
        <f>IFERROR(INDEX(AUSTA_aggregiert,MATCH("BBBAM:M:DE:H:DE0XXXX:A20:A:1:U5:2240:"&amp;$B61&amp;":Z",AUSTADatenZeilen,0),MATCH(AB$3,AUSTADatenSpalten,0)),0)</f>
        <v>0</v>
      </c>
      <c r="AD62" s="9"/>
      <c r="AE62" s="6">
        <f>IFERROR(INDEX(AUSTA_aggregiert,MATCH("BBBAM:M:DE:H:DE0XXXX:A20:A:1:U5:2240:"&amp;$B61&amp;":Z",AUSTADatenZeilen,0),MATCH(AD$3,AUSTADatenSpalten,0)),0)</f>
        <v>0</v>
      </c>
      <c r="AF62" s="9"/>
      <c r="AG62" s="6">
        <f>IFERROR(INDEX(AUSTA_aggregiert,MATCH("BBBAM:M:DE:H:DE0XXXX:A20:A:1:U5:2240:"&amp;$B61&amp;":Z",AUSTADatenZeilen,0),MATCH(AF$3,AUSTADatenSpalten,0)),0)</f>
        <v>0</v>
      </c>
      <c r="AH62" s="9"/>
      <c r="AI62" s="6">
        <f>IFERROR(INDEX(AUSTA_aggregiert,MATCH("BBBAM:M:DE:H:DE0XXXX:A20:A:1:U5:2240:"&amp;$B61&amp;":Z",AUSTADatenZeilen,0),MATCH(AH$3,AUSTADatenSpalten,0)),0)</f>
        <v>0</v>
      </c>
    </row>
    <row r="63" spans="2:36" x14ac:dyDescent="0.25">
      <c r="B63" s="295"/>
      <c r="C63" s="149" t="s">
        <v>36</v>
      </c>
      <c r="D63" s="60"/>
      <c r="E63" s="6"/>
      <c r="F63" s="78">
        <f>D64</f>
        <v>7.4462000000000002</v>
      </c>
      <c r="G63" s="6">
        <f>G61*F63</f>
        <v>0</v>
      </c>
      <c r="H63" s="78">
        <f>F64</f>
        <v>7.4466000000000001</v>
      </c>
      <c r="I63" s="6">
        <f>I61*H63</f>
        <v>0</v>
      </c>
      <c r="J63" s="78">
        <f>H64</f>
        <v>7.4412000000000003</v>
      </c>
      <c r="K63" s="6">
        <f>K61*J63</f>
        <v>0</v>
      </c>
      <c r="L63" s="78">
        <f>J64</f>
        <v>7.4409000000000001</v>
      </c>
      <c r="M63" s="6">
        <f>M61*L63</f>
        <v>0</v>
      </c>
      <c r="N63" s="78">
        <f>L64</f>
        <v>7.4370000000000003</v>
      </c>
      <c r="O63" s="6">
        <f>O61*N63</f>
        <v>0</v>
      </c>
      <c r="P63" s="78">
        <f>N64</f>
        <v>7.4360999999999997</v>
      </c>
      <c r="Q63" s="6">
        <f>Q61*P63</f>
        <v>0</v>
      </c>
      <c r="R63" s="78">
        <f>P64</f>
        <v>7.4372999999999996</v>
      </c>
      <c r="S63" s="6">
        <f>S61*R63</f>
        <v>0</v>
      </c>
      <c r="T63" s="78">
        <f>R64</f>
        <v>7.4359999999999999</v>
      </c>
      <c r="U63" s="6">
        <f>U61*T63</f>
        <v>0</v>
      </c>
      <c r="V63" s="78">
        <f>T64</f>
        <v>7.4364999999999997</v>
      </c>
      <c r="W63" s="6">
        <f>W61*V63</f>
        <v>0</v>
      </c>
      <c r="X63" s="78">
        <f>V64</f>
        <v>7.4362000000000004</v>
      </c>
      <c r="Y63" s="6">
        <f>Y61*X63</f>
        <v>0</v>
      </c>
      <c r="Z63" s="78">
        <f>X64</f>
        <v>7.4379</v>
      </c>
      <c r="AA63" s="6">
        <f>AA61*Z63</f>
        <v>0</v>
      </c>
      <c r="AB63" s="78">
        <f>Z64</f>
        <v>7.4359999999999999</v>
      </c>
      <c r="AC63" s="6">
        <f>AC61*AB63</f>
        <v>0</v>
      </c>
      <c r="AD63" s="78">
        <f>AB64</f>
        <v>7.4359999999999999</v>
      </c>
      <c r="AE63" s="6">
        <f>AE61*AD63</f>
        <v>0</v>
      </c>
      <c r="AF63" s="78">
        <f>AD64</f>
        <v>7.4389000000000003</v>
      </c>
      <c r="AG63" s="6">
        <f>AG61*AF63</f>
        <v>0</v>
      </c>
      <c r="AH63" s="78">
        <f>AF64</f>
        <v>7.4367999999999999</v>
      </c>
      <c r="AI63" s="6">
        <f>AI61*AH63</f>
        <v>0</v>
      </c>
    </row>
    <row r="64" spans="2:36" x14ac:dyDescent="0.25">
      <c r="B64" s="295"/>
      <c r="C64" s="149" t="s">
        <v>37</v>
      </c>
      <c r="D64" s="117">
        <f>IFERROR(INDEX(xlsHost_ZRDaten1,MATCH(D$3,FXZeilen,0),MATCH("EXR:M:"&amp;$B61&amp;":EUR:SP00:E",FXSpalten,0)),0)</f>
        <v>7.4462000000000002</v>
      </c>
      <c r="E64" s="6">
        <f>E62*D64</f>
        <v>0</v>
      </c>
      <c r="F64" s="78">
        <f>IFERROR(INDEX(xlsHost_ZRDaten1,MATCH(F$3,FXZeilen,0),MATCH("EXR:M:"&amp;$B61&amp;":EUR:SP00:E",FXSpalten,0)),0)</f>
        <v>7.4466000000000001</v>
      </c>
      <c r="G64" s="6">
        <f>G62*F64</f>
        <v>0</v>
      </c>
      <c r="H64" s="78">
        <f>IFERROR(INDEX(xlsHost_ZRDaten1,MATCH(H$3,FXZeilen,0),MATCH("EXR:M:"&amp;$B61&amp;":EUR:SP00:E",FXSpalten,0)),0)</f>
        <v>7.4412000000000003</v>
      </c>
      <c r="I64" s="6">
        <f>I62*H64</f>
        <v>0</v>
      </c>
      <c r="J64" s="78">
        <f>IFERROR(INDEX(xlsHost_ZRDaten1,MATCH(J$3,FXZeilen,0),MATCH("EXR:M:"&amp;$B61&amp;":EUR:SP00:E",FXSpalten,0)),0)</f>
        <v>7.4409000000000001</v>
      </c>
      <c r="K64" s="6">
        <f>K62*J64</f>
        <v>0</v>
      </c>
      <c r="L64" s="78">
        <f>IFERROR(INDEX(xlsHost_ZRDaten1,MATCH(L$3,FXZeilen,0),MATCH("EXR:M:"&amp;$B61&amp;":EUR:SP00:E",FXSpalten,0)),0)</f>
        <v>7.4370000000000003</v>
      </c>
      <c r="M64" s="6">
        <f>M62*L64</f>
        <v>0</v>
      </c>
      <c r="N64" s="78">
        <f>IFERROR(INDEX(xlsHost_ZRDaten1,MATCH(N$3,FXZeilen,0),MATCH("EXR:M:"&amp;$B61&amp;":EUR:SP00:E",FXSpalten,0)),0)</f>
        <v>7.4360999999999997</v>
      </c>
      <c r="O64" s="6">
        <f>O62*N64</f>
        <v>0</v>
      </c>
      <c r="P64" s="78">
        <f>IFERROR(INDEX(xlsHost_ZRDaten1,MATCH(P$3,FXZeilen,0),MATCH("EXR:M:"&amp;$B61&amp;":EUR:SP00:E",FXSpalten,0)),0)</f>
        <v>7.4372999999999996</v>
      </c>
      <c r="Q64" s="6">
        <f>Q62*P64</f>
        <v>0</v>
      </c>
      <c r="R64" s="78">
        <f>IFERROR(INDEX(xlsHost_ZRDaten1,MATCH(R$3,FXZeilen,0),MATCH("EXR:M:"&amp;$B61&amp;":EUR:SP00:E",FXSpalten,0)),0)</f>
        <v>7.4359999999999999</v>
      </c>
      <c r="S64" s="6">
        <f>S62*R64</f>
        <v>0</v>
      </c>
      <c r="T64" s="78">
        <f>IFERROR(INDEX(xlsHost_ZRDaten1,MATCH(T$3,FXZeilen,0),MATCH("EXR:M:"&amp;$B61&amp;":EUR:SP00:E",FXSpalten,0)),0)</f>
        <v>7.4364999999999997</v>
      </c>
      <c r="U64" s="6">
        <f>U62*T64</f>
        <v>0</v>
      </c>
      <c r="V64" s="78">
        <f>IFERROR(INDEX(xlsHost_ZRDaten1,MATCH(V$3,FXZeilen,0),MATCH("EXR:M:"&amp;$B61&amp;":EUR:SP00:E",FXSpalten,0)),0)</f>
        <v>7.4362000000000004</v>
      </c>
      <c r="W64" s="6">
        <f>W62*V64</f>
        <v>0</v>
      </c>
      <c r="X64" s="78">
        <f>IFERROR(INDEX(xlsHost_ZRDaten1,MATCH(X$3,FXZeilen,0),MATCH("EXR:M:"&amp;$B61&amp;":EUR:SP00:E",FXSpalten,0)),0)</f>
        <v>7.4379</v>
      </c>
      <c r="Y64" s="6">
        <f>Y62*X64</f>
        <v>0</v>
      </c>
      <c r="Z64" s="78">
        <f>IFERROR(INDEX(xlsHost_ZRDaten1,MATCH(Z$3,FXZeilen,0),MATCH("EXR:M:"&amp;$B61&amp;":EUR:SP00:E",FXSpalten,0)),0)</f>
        <v>7.4359999999999999</v>
      </c>
      <c r="AA64" s="6">
        <f>AA62*Z64</f>
        <v>0</v>
      </c>
      <c r="AB64" s="78">
        <f>IFERROR(INDEX(xlsHost_ZRDaten1,MATCH(AB$3,FXZeilen,0),MATCH("EXR:M:"&amp;$B61&amp;":EUR:SP00:E",FXSpalten,0)),0)</f>
        <v>7.4359999999999999</v>
      </c>
      <c r="AC64" s="6">
        <f>AC62*AB64</f>
        <v>0</v>
      </c>
      <c r="AD64" s="78">
        <f>IFERROR(INDEX(xlsHost_ZRDaten1,MATCH(AD$3,FXZeilen,0),MATCH("EXR:M:"&amp;$B61&amp;":EUR:SP00:E",FXSpalten,0)),0)</f>
        <v>7.4389000000000003</v>
      </c>
      <c r="AE64" s="6">
        <f>AE62*AD64</f>
        <v>0</v>
      </c>
      <c r="AF64" s="78">
        <f>IFERROR(INDEX(xlsHost_ZRDaten1,MATCH(AF$3,FXZeilen,0),MATCH("EXR:M:"&amp;$B61&amp;":EUR:SP00:E",FXSpalten,0)),0)</f>
        <v>7.4367999999999999</v>
      </c>
      <c r="AG64" s="6">
        <f>AG62*AF64</f>
        <v>0</v>
      </c>
      <c r="AH64" s="78">
        <f>IFERROR(INDEX(xlsHost_ZRDaten1,MATCH(AH$3,FXZeilen,0),MATCH("EXR:M:"&amp;$B61&amp;":EUR:SP00:E",FXSpalten,0)),0)</f>
        <v>7.4363999999999999</v>
      </c>
      <c r="AI64" s="6">
        <f>AI62*AH64</f>
        <v>0</v>
      </c>
    </row>
    <row r="65" spans="2:36" ht="30" x14ac:dyDescent="0.25">
      <c r="B65" s="295"/>
      <c r="C65" s="149" t="s">
        <v>50</v>
      </c>
      <c r="D65" s="118">
        <f>IFERROR(INDEX(xlsHost_ZRDaten1,MATCH(D$3,FXZeilen,0),MATCH("EXR:M:"&amp;$B61&amp;":EUR:SP00:A",FXSpalten,0)),0)</f>
        <v>7.4417999999999997</v>
      </c>
      <c r="E65" s="6"/>
      <c r="F65" s="79">
        <f>IFERROR(INDEX(xlsHost_ZRDaten1,MATCH(F$3,FXZeilen,0),MATCH("EXR:M:"&amp;$B61&amp;":EUR:SP00:A",FXSpalten,0)),0)</f>
        <v>7.4424000000000001</v>
      </c>
      <c r="G65" s="6">
        <f>G64-G63</f>
        <v>0</v>
      </c>
      <c r="H65" s="79">
        <f>IFERROR(INDEX(xlsHost_ZRDaten1,MATCH(H$3,FXZeilen,0),MATCH("EXR:M:"&amp;$B61&amp;":EUR:SP00:A",FXSpalten,0)),0)</f>
        <v>7.4459</v>
      </c>
      <c r="I65" s="6">
        <f>I64-I63</f>
        <v>0</v>
      </c>
      <c r="J65" s="79">
        <f>IFERROR(INDEX(xlsHost_ZRDaten1,MATCH(J$3,FXZeilen,0),MATCH("EXR:M:"&amp;$B61&amp;":EUR:SP00:A",FXSpalten,0)),0)</f>
        <v>7.4412000000000003</v>
      </c>
      <c r="K65" s="6">
        <f>K64-K63</f>
        <v>0</v>
      </c>
      <c r="L65" s="79">
        <f>IFERROR(INDEX(xlsHost_ZRDaten1,MATCH(L$3,FXZeilen,0),MATCH("EXR:M:"&amp;$B61&amp;":EUR:SP00:A",FXSpalten,0)),0)</f>
        <v>7.4386999999999999</v>
      </c>
      <c r="M65" s="6">
        <f>M64-M63</f>
        <v>0</v>
      </c>
      <c r="N65" s="79">
        <f>IFERROR(INDEX(xlsHost_ZRDaten1,MATCH(N$3,FXZeilen,0),MATCH("EXR:M:"&amp;$B61&amp;":EUR:SP00:A",FXSpalten,0)),0)</f>
        <v>7.4367000000000001</v>
      </c>
      <c r="O65" s="6">
        <f>O64-O63</f>
        <v>0</v>
      </c>
      <c r="P65" s="79">
        <f>IFERROR(INDEX(xlsHost_ZRDaten1,MATCH(P$3,FXZeilen,0),MATCH("EXR:M:"&amp;$B61&amp;":EUR:SP00:A",FXSpalten,0)),0)</f>
        <v>7.4363000000000001</v>
      </c>
      <c r="Q65" s="6">
        <f>Q64-Q63</f>
        <v>0</v>
      </c>
      <c r="R65" s="79">
        <f>IFERROR(INDEX(xlsHost_ZRDaten1,MATCH(R$3,FXZeilen,0),MATCH("EXR:M:"&amp;$B61&amp;":EUR:SP00:A",FXSpalten,0)),0)</f>
        <v>7.4367000000000001</v>
      </c>
      <c r="S65" s="6">
        <f>S64-S63</f>
        <v>0</v>
      </c>
      <c r="T65" s="79">
        <f>IFERROR(INDEX(xlsHost_ZRDaten1,MATCH(T$3,FXZeilen,0),MATCH("EXR:M:"&amp;$B61&amp;":EUR:SP00:A",FXSpalten,0)),0)</f>
        <v>7.4362000000000004</v>
      </c>
      <c r="U65" s="6">
        <f>U64-U63</f>
        <v>0</v>
      </c>
      <c r="V65" s="79">
        <f>IFERROR(INDEX(xlsHost_ZRDaten1,MATCH(V$3,FXZeilen,0),MATCH("EXR:M:"&amp;$B61&amp;":EUR:SP00:A",FXSpalten,0)),0)</f>
        <v>7.4363999999999999</v>
      </c>
      <c r="W65" s="6">
        <f>W64-W63</f>
        <v>0</v>
      </c>
      <c r="X65" s="79">
        <f>IFERROR(INDEX(xlsHost_ZRDaten1,MATCH(X$3,FXZeilen,0),MATCH("EXR:M:"&amp;$B61&amp;":EUR:SP00:A",FXSpalten,0)),0)</f>
        <v>7.4372999999999996</v>
      </c>
      <c r="Y65" s="6">
        <f>Y64-Y63</f>
        <v>0</v>
      </c>
      <c r="Z65" s="79">
        <f>IFERROR(INDEX(xlsHost_ZRDaten1,MATCH(Z$3,FXZeilen,0),MATCH("EXR:M:"&amp;$B61&amp;":EUR:SP00:A",FXSpalten,0)),0)</f>
        <v>7.4368999999999996</v>
      </c>
      <c r="AA65" s="6">
        <f>AA64-AA63</f>
        <v>0</v>
      </c>
      <c r="AB65" s="79">
        <f>IFERROR(INDEX(xlsHost_ZRDaten1,MATCH(AB$3,FXZeilen,0),MATCH("EXR:M:"&amp;$B61&amp;":EUR:SP00:A",FXSpalten,0)),0)</f>
        <v>7.4360999999999997</v>
      </c>
      <c r="AC65" s="6">
        <f>AC64-AC63</f>
        <v>0</v>
      </c>
      <c r="AD65" s="79">
        <f>IFERROR(INDEX(xlsHost_ZRDaten1,MATCH(AD$3,FXZeilen,0),MATCH("EXR:M:"&amp;$B61&amp;":EUR:SP00:A",FXSpalten,0)),0)</f>
        <v>7.4398</v>
      </c>
      <c r="AE65" s="6">
        <f>AE64-AE63</f>
        <v>0</v>
      </c>
      <c r="AF65" s="79">
        <f>IFERROR(INDEX(xlsHost_ZRDaten1,MATCH(AF$3,FXZeilen,0),MATCH("EXR:M:"&amp;$B61&amp;":EUR:SP00:A",FXSpalten,0)),0)</f>
        <v>7.4372999999999996</v>
      </c>
      <c r="AG65" s="6">
        <f>AG64-AG63</f>
        <v>0</v>
      </c>
      <c r="AH65" s="79">
        <f>IFERROR(INDEX(xlsHost_ZRDaten1,MATCH(AH$3,FXZeilen,0),MATCH("EXR:M:"&amp;$B61&amp;":EUR:SP00:A",FXSpalten,0)),0)</f>
        <v>7.4362000000000004</v>
      </c>
      <c r="AI65" s="6">
        <f>AI64-AI63</f>
        <v>0</v>
      </c>
    </row>
    <row r="66" spans="2:36" ht="30" x14ac:dyDescent="0.25">
      <c r="B66" s="295"/>
      <c r="C66" s="149" t="s">
        <v>56</v>
      </c>
      <c r="D66" s="61"/>
      <c r="E66" s="6"/>
      <c r="F66" s="5"/>
      <c r="G66" s="6">
        <f>IFERROR(G65*(1/F65),0)</f>
        <v>0</v>
      </c>
      <c r="H66" s="5"/>
      <c r="I66" s="6">
        <f>IFERROR(I65*(1/H65),0)</f>
        <v>0</v>
      </c>
      <c r="J66" s="5"/>
      <c r="K66" s="6">
        <f>IFERROR(K65*(1/J65),0)</f>
        <v>0</v>
      </c>
      <c r="L66" s="5"/>
      <c r="M66" s="6">
        <f>IFERROR(M65*(1/L65),0)</f>
        <v>0</v>
      </c>
      <c r="N66" s="5"/>
      <c r="O66" s="6">
        <f>IFERROR(O65*(1/N65),0)</f>
        <v>0</v>
      </c>
      <c r="P66" s="5"/>
      <c r="Q66" s="6">
        <f>IFERROR(Q65*(1/P65),0)</f>
        <v>0</v>
      </c>
      <c r="R66" s="5"/>
      <c r="S66" s="6">
        <f>IFERROR(S65*(1/R65),0)</f>
        <v>0</v>
      </c>
      <c r="T66" s="5"/>
      <c r="U66" s="6">
        <f>IFERROR(U65*(1/T65),0)</f>
        <v>0</v>
      </c>
      <c r="V66" s="5"/>
      <c r="W66" s="6">
        <f>IFERROR(W65*(1/V65),0)</f>
        <v>0</v>
      </c>
      <c r="X66" s="5"/>
      <c r="Y66" s="6">
        <f>IFERROR(Y65*(1/X65),0)</f>
        <v>0</v>
      </c>
      <c r="Z66" s="5"/>
      <c r="AA66" s="6">
        <f>IFERROR(AA65*(1/Z65),0)</f>
        <v>0</v>
      </c>
      <c r="AB66" s="5"/>
      <c r="AC66" s="6">
        <f>IFERROR(AC65*(1/AB65),0)</f>
        <v>0</v>
      </c>
      <c r="AD66" s="5"/>
      <c r="AE66" s="6">
        <f>IFERROR(AE65*(1/AD65),0)</f>
        <v>0</v>
      </c>
      <c r="AF66" s="5"/>
      <c r="AG66" s="6">
        <f>IFERROR(AG65*(1/AF65),0)</f>
        <v>0</v>
      </c>
      <c r="AH66" s="5"/>
      <c r="AI66" s="6">
        <f>IFERROR(AI65*(1/AH65),0)</f>
        <v>0</v>
      </c>
    </row>
    <row r="67" spans="2:36" ht="30" x14ac:dyDescent="0.25">
      <c r="B67" s="295"/>
      <c r="C67" s="149" t="s">
        <v>58</v>
      </c>
      <c r="D67" s="61"/>
      <c r="E67" s="6"/>
      <c r="F67" s="5"/>
      <c r="G67" s="6">
        <f>G62-G61</f>
        <v>0</v>
      </c>
      <c r="H67" s="5"/>
      <c r="I67" s="6">
        <f>I62-I61</f>
        <v>0</v>
      </c>
      <c r="J67" s="5"/>
      <c r="K67" s="6">
        <f>K62-K61</f>
        <v>0</v>
      </c>
      <c r="L67" s="5"/>
      <c r="M67" s="6">
        <f>M62-M61</f>
        <v>0</v>
      </c>
      <c r="N67" s="5"/>
      <c r="O67" s="6">
        <f>O62-O61</f>
        <v>0</v>
      </c>
      <c r="P67" s="5"/>
      <c r="Q67" s="6">
        <f>Q62-Q61</f>
        <v>0</v>
      </c>
      <c r="R67" s="5"/>
      <c r="S67" s="6">
        <f>S62-S61</f>
        <v>0</v>
      </c>
      <c r="T67" s="5"/>
      <c r="U67" s="6">
        <f>U62-U61</f>
        <v>0</v>
      </c>
      <c r="V67" s="5"/>
      <c r="W67" s="6">
        <f>W62-W61</f>
        <v>0</v>
      </c>
      <c r="X67" s="5"/>
      <c r="Y67" s="6">
        <f>Y62-Y61</f>
        <v>0</v>
      </c>
      <c r="Z67" s="5"/>
      <c r="AA67" s="6">
        <f>AA62-AA61</f>
        <v>0</v>
      </c>
      <c r="AB67" s="5"/>
      <c r="AC67" s="6">
        <f>AC62-AC61</f>
        <v>0</v>
      </c>
      <c r="AD67" s="5"/>
      <c r="AE67" s="6">
        <f>AE62-AE61</f>
        <v>0</v>
      </c>
      <c r="AF67" s="5"/>
      <c r="AG67" s="6">
        <f>AG62-AG61</f>
        <v>0</v>
      </c>
      <c r="AH67" s="5"/>
      <c r="AI67" s="6">
        <f>AI62-AI61</f>
        <v>0</v>
      </c>
    </row>
    <row r="68" spans="2:36" x14ac:dyDescent="0.25">
      <c r="B68" s="295"/>
      <c r="C68" s="150" t="s">
        <v>57</v>
      </c>
      <c r="D68" s="60"/>
      <c r="E68" s="9"/>
      <c r="F68" s="7"/>
      <c r="G68" s="9">
        <f>G67-G66</f>
        <v>0</v>
      </c>
      <c r="H68" s="7"/>
      <c r="I68" s="9">
        <f>I67-I66</f>
        <v>0</v>
      </c>
      <c r="J68" s="7"/>
      <c r="K68" s="9">
        <f>K67-K66</f>
        <v>0</v>
      </c>
      <c r="L68" s="7"/>
      <c r="M68" s="9">
        <f>M67-M66</f>
        <v>0</v>
      </c>
      <c r="N68" s="7"/>
      <c r="O68" s="9">
        <f>O67-O66</f>
        <v>0</v>
      </c>
      <c r="P68" s="7"/>
      <c r="Q68" s="9">
        <f>Q67-Q66</f>
        <v>0</v>
      </c>
      <c r="R68" s="7"/>
      <c r="S68" s="9">
        <f>S67-S66</f>
        <v>0</v>
      </c>
      <c r="T68" s="7"/>
      <c r="U68" s="9">
        <f>U67-U66</f>
        <v>0</v>
      </c>
      <c r="V68" s="7"/>
      <c r="W68" s="9">
        <f>W67-W66</f>
        <v>0</v>
      </c>
      <c r="X68" s="7"/>
      <c r="Y68" s="9">
        <f>Y67-Y66</f>
        <v>0</v>
      </c>
      <c r="Z68" s="7"/>
      <c r="AA68" s="9">
        <f>AA67-AA66</f>
        <v>0</v>
      </c>
      <c r="AB68" s="7"/>
      <c r="AC68" s="9">
        <f>AC67-AC66</f>
        <v>0</v>
      </c>
      <c r="AD68" s="7"/>
      <c r="AE68" s="9">
        <f>AE67-AE66</f>
        <v>0</v>
      </c>
      <c r="AF68" s="7"/>
      <c r="AG68" s="9">
        <f>AG67-AG66</f>
        <v>0</v>
      </c>
      <c r="AH68" s="7"/>
      <c r="AI68" s="9">
        <f>AI67-AI66</f>
        <v>0</v>
      </c>
    </row>
    <row r="69" spans="2:36" ht="15.75" thickBot="1" x14ac:dyDescent="0.3">
      <c r="B69" s="296"/>
      <c r="C69" s="151" t="s">
        <v>60</v>
      </c>
      <c r="D69" s="119"/>
      <c r="E69" s="18"/>
      <c r="F69" s="17"/>
      <c r="G69" s="18">
        <f>G68*-1</f>
        <v>0</v>
      </c>
      <c r="H69" s="17"/>
      <c r="I69" s="18">
        <f>I68*-1</f>
        <v>0</v>
      </c>
      <c r="J69" s="17"/>
      <c r="K69" s="18">
        <f>K68*-1</f>
        <v>0</v>
      </c>
      <c r="L69" s="17"/>
      <c r="M69" s="18">
        <f>M68*-1</f>
        <v>0</v>
      </c>
      <c r="N69" s="17"/>
      <c r="O69" s="18">
        <f>O68*-1</f>
        <v>0</v>
      </c>
      <c r="P69" s="17"/>
      <c r="Q69" s="18">
        <f>Q68*-1</f>
        <v>0</v>
      </c>
      <c r="R69" s="17"/>
      <c r="S69" s="18">
        <f>S68*-1</f>
        <v>0</v>
      </c>
      <c r="T69" s="17"/>
      <c r="U69" s="18">
        <f>U68*-1</f>
        <v>0</v>
      </c>
      <c r="V69" s="17"/>
      <c r="W69" s="18">
        <f>W68*-1</f>
        <v>0</v>
      </c>
      <c r="X69" s="17"/>
      <c r="Y69" s="18">
        <f>Y68*-1</f>
        <v>0</v>
      </c>
      <c r="Z69" s="17"/>
      <c r="AA69" s="18">
        <f>AA68*-1</f>
        <v>0</v>
      </c>
      <c r="AB69" s="17"/>
      <c r="AC69" s="18">
        <f>AC68*-1</f>
        <v>0</v>
      </c>
      <c r="AD69" s="17"/>
      <c r="AE69" s="18">
        <f>AE68*-1</f>
        <v>0</v>
      </c>
      <c r="AF69" s="17"/>
      <c r="AG69" s="18">
        <f>AG68*-1</f>
        <v>0</v>
      </c>
      <c r="AH69" s="17"/>
      <c r="AI69" s="18">
        <f>AI68*-1</f>
        <v>0</v>
      </c>
      <c r="AJ69" s="4"/>
    </row>
    <row r="70" spans="2:36" ht="15.75" thickBot="1" x14ac:dyDescent="0.3"/>
    <row r="71" spans="2:36" ht="15.75" thickBot="1" x14ac:dyDescent="0.3">
      <c r="B71" s="297" t="s">
        <v>42</v>
      </c>
      <c r="C71" s="298"/>
      <c r="D71" s="298"/>
      <c r="E71" s="298"/>
      <c r="F71" s="298"/>
      <c r="G71" s="298"/>
      <c r="H71" s="298"/>
      <c r="I71" s="298"/>
      <c r="J71" s="298"/>
      <c r="K71" s="298"/>
      <c r="L71" s="298"/>
      <c r="M71" s="298"/>
      <c r="N71" s="298"/>
      <c r="O71" s="298"/>
      <c r="P71" s="298"/>
      <c r="Q71" s="298"/>
      <c r="R71" s="298"/>
      <c r="S71" s="298"/>
      <c r="T71" s="298"/>
      <c r="U71" s="298"/>
      <c r="V71" s="298"/>
      <c r="W71" s="298"/>
      <c r="X71" s="298"/>
      <c r="Y71" s="298"/>
      <c r="Z71" s="298"/>
      <c r="AA71" s="298"/>
      <c r="AB71" s="298"/>
      <c r="AC71" s="298"/>
      <c r="AD71" s="298"/>
      <c r="AE71" s="298"/>
      <c r="AF71" s="298"/>
      <c r="AG71" s="298"/>
      <c r="AH71" s="298"/>
      <c r="AI71" s="298"/>
    </row>
    <row r="72" spans="2:36" x14ac:dyDescent="0.25">
      <c r="B72" s="277" t="s">
        <v>12</v>
      </c>
      <c r="C72" s="122" t="s">
        <v>53</v>
      </c>
      <c r="D72" s="29"/>
      <c r="E72" s="35"/>
      <c r="F72" s="26"/>
      <c r="G72" s="36">
        <f>E73</f>
        <v>0</v>
      </c>
      <c r="H72" s="26"/>
      <c r="I72" s="36">
        <f>G73</f>
        <v>0</v>
      </c>
      <c r="J72" s="26"/>
      <c r="K72" s="36">
        <f>I73</f>
        <v>0</v>
      </c>
      <c r="L72" s="26"/>
      <c r="M72" s="36">
        <f>K73</f>
        <v>0</v>
      </c>
      <c r="N72" s="26"/>
      <c r="O72" s="36">
        <f>M73</f>
        <v>0</v>
      </c>
      <c r="P72" s="26"/>
      <c r="Q72" s="36">
        <f>O73</f>
        <v>0</v>
      </c>
      <c r="R72" s="26"/>
      <c r="S72" s="36">
        <f>Q73</f>
        <v>0</v>
      </c>
      <c r="T72" s="26"/>
      <c r="U72" s="36">
        <f>S73</f>
        <v>0</v>
      </c>
      <c r="V72" s="26"/>
      <c r="W72" s="36">
        <f>U73</f>
        <v>0</v>
      </c>
      <c r="X72" s="26"/>
      <c r="Y72" s="36">
        <f>W73</f>
        <v>0</v>
      </c>
      <c r="Z72" s="26"/>
      <c r="AA72" s="36">
        <f>Y73</f>
        <v>0</v>
      </c>
      <c r="AB72" s="26"/>
      <c r="AC72" s="36">
        <f>AA73</f>
        <v>0</v>
      </c>
      <c r="AD72" s="26"/>
      <c r="AE72" s="36">
        <f>AC73</f>
        <v>0</v>
      </c>
      <c r="AF72" s="26"/>
      <c r="AG72" s="36">
        <f>AE73</f>
        <v>0</v>
      </c>
      <c r="AH72" s="26"/>
      <c r="AI72" s="36">
        <f>AG73</f>
        <v>0</v>
      </c>
    </row>
    <row r="73" spans="2:36" x14ac:dyDescent="0.25">
      <c r="B73" s="278"/>
      <c r="C73" s="123" t="s">
        <v>54</v>
      </c>
      <c r="D73" s="30"/>
      <c r="E73" s="11">
        <f>IFERROR(INDEX(AUSTA_aggregiert,MATCH("BBBAM:M:DE:H:DE0XXXX:A20:A:1:U6:2240:"&amp;$B72&amp;":Z",AUSTADatenZeilen,0),MATCH(D$3,AUSTADatenSpalten,0)),0)</f>
        <v>0</v>
      </c>
      <c r="F73" s="9"/>
      <c r="G73" s="11">
        <f>IFERROR(INDEX(AUSTA_aggregiert,MATCH("BBBAM:M:DE:H:DE0XXXX:A20:A:1:U6:2240:"&amp;$B72&amp;":Z",AUSTADatenZeilen,0),MATCH(F$3,AUSTADatenSpalten,0)),0)</f>
        <v>0</v>
      </c>
      <c r="H73" s="9"/>
      <c r="I73" s="11">
        <f>IFERROR(INDEX(AUSTA_aggregiert,MATCH("BBBAM:M:DE:H:DE0XXXX:A20:A:1:U6:2240:"&amp;$B72&amp;":Z",AUSTADatenZeilen,0),MATCH(H$3,AUSTADatenSpalten,0)),0)</f>
        <v>0</v>
      </c>
      <c r="J73" s="9"/>
      <c r="K73" s="11">
        <f>IFERROR(INDEX(AUSTA_aggregiert,MATCH("BBBAM:M:DE:H:DE0XXXX:A20:A:1:U6:2240:"&amp;$B72&amp;":Z",AUSTADatenZeilen,0),MATCH(J$3,AUSTADatenSpalten,0)),0)</f>
        <v>0</v>
      </c>
      <c r="L73" s="9"/>
      <c r="M73" s="11">
        <f>IFERROR(INDEX(AUSTA_aggregiert,MATCH("BBBAM:M:DE:H:DE0XXXX:A20:A:1:U6:2240:"&amp;$B72&amp;":Z",AUSTADatenZeilen,0),MATCH(L$3,AUSTADatenSpalten,0)),0)</f>
        <v>0</v>
      </c>
      <c r="N73" s="9"/>
      <c r="O73" s="11">
        <f>IFERROR(INDEX(AUSTA_aggregiert,MATCH("BBBAM:M:DE:H:DE0XXXX:A20:A:1:U6:2240:"&amp;$B72&amp;":Z",AUSTADatenZeilen,0),MATCH(N$3,AUSTADatenSpalten,0)),0)</f>
        <v>0</v>
      </c>
      <c r="P73" s="9"/>
      <c r="Q73" s="11">
        <f>IFERROR(INDEX(AUSTA_aggregiert,MATCH("BBBAM:M:DE:H:DE0XXXX:A20:A:1:U6:2240:"&amp;$B72&amp;":Z",AUSTADatenZeilen,0),MATCH(P$3,AUSTADatenSpalten,0)),0)</f>
        <v>0</v>
      </c>
      <c r="R73" s="9"/>
      <c r="S73" s="11">
        <f>IFERROR(INDEX(AUSTA_aggregiert,MATCH("BBBAM:M:DE:H:DE0XXXX:A20:A:1:U6:2240:"&amp;$B72&amp;":Z",AUSTADatenZeilen,0),MATCH(R$3,AUSTADatenSpalten,0)),0)</f>
        <v>0</v>
      </c>
      <c r="T73" s="9"/>
      <c r="U73" s="11">
        <f>IFERROR(INDEX(AUSTA_aggregiert,MATCH("BBBAM:M:DE:H:DE0XXXX:A20:A:1:U6:2240:"&amp;$B72&amp;":Z",AUSTADatenZeilen,0),MATCH(T$3,AUSTADatenSpalten,0)),0)</f>
        <v>0</v>
      </c>
      <c r="V73" s="9"/>
      <c r="W73" s="11">
        <f>IFERROR(INDEX(AUSTA_aggregiert,MATCH("BBBAM:M:DE:H:DE0XXXX:A20:A:1:U6:2240:"&amp;$B72&amp;":Z",AUSTADatenZeilen,0),MATCH(V$3,AUSTADatenSpalten,0)),0)</f>
        <v>0</v>
      </c>
      <c r="X73" s="9"/>
      <c r="Y73" s="11">
        <f>IFERROR(INDEX(AUSTA_aggregiert,MATCH("BBBAM:M:DE:H:DE0XXXX:A20:A:1:U6:2240:"&amp;$B72&amp;":Z",AUSTADatenZeilen,0),MATCH(X$3,AUSTADatenSpalten,0)),0)</f>
        <v>0</v>
      </c>
      <c r="Z73" s="9"/>
      <c r="AA73" s="11">
        <f>IFERROR(INDEX(AUSTA_aggregiert,MATCH("BBBAM:M:DE:H:DE0XXXX:A20:A:1:U6:2240:"&amp;$B72&amp;":Z",AUSTADatenZeilen,0),MATCH(Z$3,AUSTADatenSpalten,0)),0)</f>
        <v>0</v>
      </c>
      <c r="AB73" s="9"/>
      <c r="AC73" s="11">
        <f>IFERROR(INDEX(AUSTA_aggregiert,MATCH("BBBAM:M:DE:H:DE0XXXX:A20:A:1:U6:2240:"&amp;$B72&amp;":Z",AUSTADatenZeilen,0),MATCH(AB$3,AUSTADatenSpalten,0)),0)</f>
        <v>0</v>
      </c>
      <c r="AD73" s="9"/>
      <c r="AE73" s="11">
        <f>IFERROR(INDEX(AUSTA_aggregiert,MATCH("BBBAM:M:DE:H:DE0XXXX:A20:A:1:U6:2240:"&amp;$B72&amp;":Z",AUSTADatenZeilen,0),MATCH(AD$3,AUSTADatenSpalten,0)),0)</f>
        <v>0</v>
      </c>
      <c r="AF73" s="9"/>
      <c r="AG73" s="11">
        <f>IFERROR(INDEX(AUSTA_aggregiert,MATCH("BBBAM:M:DE:H:DE0XXXX:A20:A:1:U6:2240:"&amp;$B72&amp;":Z",AUSTADatenZeilen,0),MATCH(AF$3,AUSTADatenSpalten,0)),0)</f>
        <v>0</v>
      </c>
      <c r="AH73" s="9"/>
      <c r="AI73" s="11">
        <f>IFERROR(INDEX(AUSTA_aggregiert,MATCH("BBBAM:M:DE:H:DE0XXXX:A20:A:1:U6:2240:"&amp;$B72&amp;":Z",AUSTADatenZeilen,0),MATCH(AH$3,AUSTADatenSpalten,0)),0)</f>
        <v>0</v>
      </c>
    </row>
    <row r="74" spans="2:36" x14ac:dyDescent="0.25">
      <c r="B74" s="278"/>
      <c r="C74" s="124" t="s">
        <v>24</v>
      </c>
      <c r="D74" s="31"/>
      <c r="E74" s="6"/>
      <c r="F74" s="37">
        <f>D75</f>
        <v>1.0804</v>
      </c>
      <c r="G74" s="6">
        <f>G72*F74</f>
        <v>0</v>
      </c>
      <c r="H74" s="37">
        <f>F75</f>
        <v>1.0698000000000001</v>
      </c>
      <c r="I74" s="6">
        <f>I72*H74</f>
        <v>0</v>
      </c>
      <c r="J74" s="37">
        <f>H75</f>
        <v>1.0839000000000001</v>
      </c>
      <c r="K74" s="6">
        <f>K72*J74</f>
        <v>0</v>
      </c>
      <c r="L74" s="37">
        <f>J75</f>
        <v>1.0802</v>
      </c>
      <c r="M74" s="6">
        <f>M72*L74</f>
        <v>0</v>
      </c>
      <c r="N74" s="37">
        <f>L75</f>
        <v>1.0798000000000001</v>
      </c>
      <c r="O74" s="6">
        <f>O72*N74</f>
        <v>0</v>
      </c>
      <c r="P74" s="37">
        <f>N75</f>
        <v>1.0986</v>
      </c>
      <c r="Q74" s="6">
        <f>Q72*P74</f>
        <v>0</v>
      </c>
      <c r="R74" s="37">
        <f>P75</f>
        <v>1.107</v>
      </c>
      <c r="S74" s="6">
        <f>S72*R74</f>
        <v>0</v>
      </c>
      <c r="T74" s="37">
        <f>R75</f>
        <v>1.0998000000000001</v>
      </c>
      <c r="U74" s="6">
        <f>U72*T74</f>
        <v>0</v>
      </c>
      <c r="V74" s="37">
        <f>T75</f>
        <v>1.0982000000000001</v>
      </c>
      <c r="W74" s="6">
        <f>W72*V74</f>
        <v>0</v>
      </c>
      <c r="X74" s="37">
        <f>V75</f>
        <v>1.0980000000000001</v>
      </c>
      <c r="Y74" s="6">
        <f>Y72*X74</f>
        <v>0</v>
      </c>
      <c r="Z74" s="37">
        <f>X75</f>
        <v>1.0770999999999999</v>
      </c>
      <c r="AA74" s="6">
        <f>AA72*Z74</f>
        <v>0</v>
      </c>
      <c r="AB74" s="37">
        <f>Z75</f>
        <v>1.0799000000000001</v>
      </c>
      <c r="AC74" s="6">
        <f>AC72*AB74</f>
        <v>0</v>
      </c>
      <c r="AD74" s="37">
        <f>AB75</f>
        <v>1.083</v>
      </c>
      <c r="AE74" s="6">
        <f>AE72*AD74</f>
        <v>0</v>
      </c>
      <c r="AF74" s="37">
        <f>AD75</f>
        <v>1.0610999999999999</v>
      </c>
      <c r="AG74" s="6">
        <f>AG72*AF74</f>
        <v>0</v>
      </c>
      <c r="AH74" s="37">
        <f>AF75</f>
        <v>1.0429999999999999</v>
      </c>
      <c r="AI74" s="6">
        <f>AI72*AH74</f>
        <v>0</v>
      </c>
    </row>
    <row r="75" spans="2:36" x14ac:dyDescent="0.25">
      <c r="B75" s="278"/>
      <c r="C75" s="124" t="s">
        <v>25</v>
      </c>
      <c r="D75" s="80">
        <f>IFERROR(INDEX(xlsHost_ZRDaten1,MATCH(D$3,FXZeilen,0),MATCH("EXR:M:"&amp;$B72&amp;":EUR:SP00:E",FXSpalten,0)),0)</f>
        <v>1.0804</v>
      </c>
      <c r="E75" s="6">
        <f>E73*D75</f>
        <v>0</v>
      </c>
      <c r="F75" s="37">
        <f>IFERROR(INDEX(xlsHost_ZRDaten1,MATCH(F$3,FXZeilen,0),MATCH("EXR:M:"&amp;$B72&amp;":EUR:SP00:E",FXSpalten,0)),0)</f>
        <v>1.0698000000000001</v>
      </c>
      <c r="G75" s="6">
        <f>G73*F75</f>
        <v>0</v>
      </c>
      <c r="H75" s="37">
        <f>IFERROR(INDEX(xlsHost_ZRDaten1,MATCH(H$3,FXZeilen,0),MATCH("EXR:M:"&amp;$B72&amp;":EUR:SP00:E",FXSpalten,0)),0)</f>
        <v>1.0839000000000001</v>
      </c>
      <c r="I75" s="6">
        <f>I73*H75</f>
        <v>0</v>
      </c>
      <c r="J75" s="37">
        <f>IFERROR(INDEX(xlsHost_ZRDaten1,MATCH(J$3,FXZeilen,0),MATCH("EXR:M:"&amp;$B72&amp;":EUR:SP00:E",FXSpalten,0)),0)</f>
        <v>1.0802</v>
      </c>
      <c r="K75" s="6">
        <f>K73*J75</f>
        <v>0</v>
      </c>
      <c r="L75" s="37">
        <f>IFERROR(INDEX(xlsHost_ZRDaten1,MATCH(L$3,FXZeilen,0),MATCH("EXR:M:"&amp;$B72&amp;":EUR:SP00:E",FXSpalten,0)),0)</f>
        <v>1.0798000000000001</v>
      </c>
      <c r="M75" s="6">
        <f>M73*L75</f>
        <v>0</v>
      </c>
      <c r="N75" s="37">
        <f>IFERROR(INDEX(xlsHost_ZRDaten1,MATCH(N$3,FXZeilen,0),MATCH("EXR:M:"&amp;$B72&amp;":EUR:SP00:E",FXSpalten,0)),0)</f>
        <v>1.0986</v>
      </c>
      <c r="O75" s="6">
        <f>O73*N75</f>
        <v>0</v>
      </c>
      <c r="P75" s="37">
        <f>IFERROR(INDEX(xlsHost_ZRDaten1,MATCH(P$3,FXZeilen,0),MATCH("EXR:M:"&amp;$B72&amp;":EUR:SP00:E",FXSpalten,0)),0)</f>
        <v>1.107</v>
      </c>
      <c r="Q75" s="6">
        <f>Q73*P75</f>
        <v>0</v>
      </c>
      <c r="R75" s="37">
        <f>IFERROR(INDEX(xlsHost_ZRDaten1,MATCH(R$3,FXZeilen,0),MATCH("EXR:M:"&amp;$B72&amp;":EUR:SP00:E",FXSpalten,0)),0)</f>
        <v>1.0998000000000001</v>
      </c>
      <c r="S75" s="6">
        <f>S73*R75</f>
        <v>0</v>
      </c>
      <c r="T75" s="37">
        <f>IFERROR(INDEX(xlsHost_ZRDaten1,MATCH(T$3,FXZeilen,0),MATCH("EXR:M:"&amp;$B72&amp;":EUR:SP00:E",FXSpalten,0)),0)</f>
        <v>1.0982000000000001</v>
      </c>
      <c r="U75" s="6">
        <f>U73*T75</f>
        <v>0</v>
      </c>
      <c r="V75" s="37">
        <f>IFERROR(INDEX(xlsHost_ZRDaten1,MATCH(V$3,FXZeilen,0),MATCH("EXR:M:"&amp;$B72&amp;":EUR:SP00:E",FXSpalten,0)),0)</f>
        <v>1.0980000000000001</v>
      </c>
      <c r="W75" s="6">
        <f>W73*V75</f>
        <v>0</v>
      </c>
      <c r="X75" s="37">
        <f>IFERROR(INDEX(xlsHost_ZRDaten1,MATCH(X$3,FXZeilen,0),MATCH("EXR:M:"&amp;$B72&amp;":EUR:SP00:E",FXSpalten,0)),0)</f>
        <v>1.0770999999999999</v>
      </c>
      <c r="Y75" s="6">
        <f>Y73*X75</f>
        <v>0</v>
      </c>
      <c r="Z75" s="37">
        <f>IFERROR(INDEX(xlsHost_ZRDaten1,MATCH(Z$3,FXZeilen,0),MATCH("EXR:M:"&amp;$B72&amp;":EUR:SP00:E",FXSpalten,0)),0)</f>
        <v>1.0799000000000001</v>
      </c>
      <c r="AA75" s="6">
        <f>AA73*Z75</f>
        <v>0</v>
      </c>
      <c r="AB75" s="37">
        <f>IFERROR(INDEX(xlsHost_ZRDaten1,MATCH(AB$3,FXZeilen,0),MATCH("EXR:M:"&amp;$B72&amp;":EUR:SP00:E",FXSpalten,0)),0)</f>
        <v>1.083</v>
      </c>
      <c r="AC75" s="6">
        <f>AC73*AB75</f>
        <v>0</v>
      </c>
      <c r="AD75" s="37">
        <f>IFERROR(INDEX(xlsHost_ZRDaten1,MATCH(AD$3,FXZeilen,0),MATCH("EXR:M:"&amp;$B72&amp;":EUR:SP00:E",FXSpalten,0)),0)</f>
        <v>1.0610999999999999</v>
      </c>
      <c r="AE75" s="6">
        <f>AE73*AD75</f>
        <v>0</v>
      </c>
      <c r="AF75" s="37">
        <f>IFERROR(INDEX(xlsHost_ZRDaten1,MATCH(AF$3,FXZeilen,0),MATCH("EXR:M:"&amp;$B72&amp;":EUR:SP00:E",FXSpalten,0)),0)</f>
        <v>1.0429999999999999</v>
      </c>
      <c r="AG75" s="6">
        <f>AG73*AF75</f>
        <v>0</v>
      </c>
      <c r="AH75" s="37">
        <f>IFERROR(INDEX(xlsHost_ZRDaten1,MATCH(AH$3,FXZeilen,0),MATCH("EXR:M:"&amp;$B72&amp;":EUR:SP00:E",FXSpalten,0)),0)</f>
        <v>1.0330999999999999</v>
      </c>
      <c r="AI75" s="6">
        <f>AI73*AH75</f>
        <v>0</v>
      </c>
    </row>
    <row r="76" spans="2:36" ht="30" x14ac:dyDescent="0.25">
      <c r="B76" s="278"/>
      <c r="C76" s="124" t="s">
        <v>26</v>
      </c>
      <c r="D76" s="81">
        <f>IFERROR(INDEX(xlsHost_ZRDaten1,MATCH(D$3,FXZeilen,0),MATCH("EXR:M:"&amp;$B72&amp;":EUR:SP00:A",FXSpalten,0)),0)</f>
        <v>1.0786</v>
      </c>
      <c r="E76" s="6"/>
      <c r="F76" s="38">
        <f>IFERROR(INDEX(xlsHost_ZRDaten1,MATCH(F$3,FXZeilen,0),MATCH("EXR:M:"&amp;$B72&amp;":EUR:SP00:A",FXSpalten,0)),0)</f>
        <v>1.0739000000000001</v>
      </c>
      <c r="G76" s="6">
        <f>G75-G74</f>
        <v>0</v>
      </c>
      <c r="H76" s="38">
        <f>IFERROR(INDEX(xlsHost_ZRDaten1,MATCH(H$3,FXZeilen,0),MATCH("EXR:M:"&amp;$B72&amp;":EUR:SP00:A",FXSpalten,0)),0)</f>
        <v>1.0785</v>
      </c>
      <c r="I76" s="6">
        <f>I75-I74</f>
        <v>0</v>
      </c>
      <c r="J76" s="38">
        <f>IFERROR(INDEX(xlsHost_ZRDaten1,MATCH(J$3,FXZeilen,0),MATCH("EXR:M:"&amp;$B72&amp;":EUR:SP00:A",FXSpalten,0)),0)</f>
        <v>1.0813999999999999</v>
      </c>
      <c r="K76" s="6">
        <f>K75-K74</f>
        <v>0</v>
      </c>
      <c r="L76" s="38">
        <f>IFERROR(INDEX(xlsHost_ZRDaten1,MATCH(L$3,FXZeilen,0),MATCH("EXR:M:"&amp;$B72&amp;":EUR:SP00:A",FXSpalten,0)),0)</f>
        <v>1.0793999999999999</v>
      </c>
      <c r="M76" s="6">
        <f>M75-M74</f>
        <v>0</v>
      </c>
      <c r="N76" s="38">
        <f>IFERROR(INDEX(xlsHost_ZRDaten1,MATCH(N$3,FXZeilen,0),MATCH("EXR:M:"&amp;$B72&amp;":EUR:SP00:A",FXSpalten,0)),0)</f>
        <v>1.0858000000000001</v>
      </c>
      <c r="O76" s="6">
        <f>O75-O74</f>
        <v>0</v>
      </c>
      <c r="P76" s="38">
        <f>IFERROR(INDEX(xlsHost_ZRDaten1,MATCH(P$3,FXZeilen,0),MATCH("EXR:M:"&amp;$B72&amp;":EUR:SP00:A",FXSpalten,0)),0)</f>
        <v>1.1065</v>
      </c>
      <c r="Q76" s="6">
        <f>Q75-Q74</f>
        <v>0</v>
      </c>
      <c r="R76" s="38">
        <f>IFERROR(INDEX(xlsHost_ZRDaten1,MATCH(R$3,FXZeilen,0),MATCH("EXR:M:"&amp;$B72&amp;":EUR:SP00:A",FXSpalten,0)),0)</f>
        <v>1.1031</v>
      </c>
      <c r="S76" s="6">
        <f>S75-S74</f>
        <v>0</v>
      </c>
      <c r="T76" s="38">
        <f>IFERROR(INDEX(xlsHost_ZRDaten1,MATCH(T$3,FXZeilen,0),MATCH("EXR:M:"&amp;$B72&amp;":EUR:SP00:A",FXSpalten,0)),0)</f>
        <v>1.0968</v>
      </c>
      <c r="U76" s="6">
        <f>U75-U74</f>
        <v>0</v>
      </c>
      <c r="V76" s="38">
        <f>IFERROR(INDEX(xlsHost_ZRDaten1,MATCH(V$3,FXZeilen,0),MATCH("EXR:M:"&amp;$B72&amp;":EUR:SP00:A",FXSpalten,0)),0)</f>
        <v>1.0940000000000001</v>
      </c>
      <c r="W76" s="6">
        <f>W75-W74</f>
        <v>0</v>
      </c>
      <c r="X76" s="38">
        <f>IFERROR(INDEX(xlsHost_ZRDaten1,MATCH(X$3,FXZeilen,0),MATCH("EXR:M:"&amp;$B72&amp;":EUR:SP00:A",FXSpalten,0)),0)</f>
        <v>1.0855999999999999</v>
      </c>
      <c r="Y76" s="6">
        <f>Y75-Y74</f>
        <v>0</v>
      </c>
      <c r="Z76" s="38">
        <f>IFERROR(INDEX(xlsHost_ZRDaten1,MATCH(Z$3,FXZeilen,0),MATCH("EXR:M:"&amp;$B72&amp;":EUR:SP00:A",FXSpalten,0)),0)</f>
        <v>1.0762</v>
      </c>
      <c r="AA76" s="6">
        <f>AA75-AA74</f>
        <v>0</v>
      </c>
      <c r="AB76" s="38">
        <f>IFERROR(INDEX(xlsHost_ZRDaten1,MATCH(AB$3,FXZeilen,0),MATCH("EXR:M:"&amp;$B72&amp;":EUR:SP00:A",FXSpalten,0)),0)</f>
        <v>1.0857000000000001</v>
      </c>
      <c r="AC76" s="6">
        <f>AC75-AC74</f>
        <v>0</v>
      </c>
      <c r="AD76" s="38">
        <f>IFERROR(INDEX(xlsHost_ZRDaten1,MATCH(AD$3,FXZeilen,0),MATCH("EXR:M:"&amp;$B72&amp;":EUR:SP00:A",FXSpalten,0)),0)</f>
        <v>1.0708</v>
      </c>
      <c r="AE76" s="6">
        <f>AE75-AE74</f>
        <v>0</v>
      </c>
      <c r="AF76" s="38">
        <f>IFERROR(INDEX(xlsHost_ZRDaten1,MATCH(AF$3,FXZeilen,0),MATCH("EXR:M:"&amp;$B72&amp;":EUR:SP00:A",FXSpalten,0)),0)</f>
        <v>1.0522</v>
      </c>
      <c r="AG76" s="6">
        <f>AG75-AG74</f>
        <v>0</v>
      </c>
      <c r="AH76" s="38">
        <f>IFERROR(INDEX(xlsHost_ZRDaten1,MATCH(AH$3,FXZeilen,0),MATCH("EXR:M:"&amp;$B72&amp;":EUR:SP00:A",FXSpalten,0)),0)</f>
        <v>1.0407999999999999</v>
      </c>
      <c r="AI76" s="6">
        <f>AI75-AI74</f>
        <v>0</v>
      </c>
    </row>
    <row r="77" spans="2:36" ht="30" x14ac:dyDescent="0.25">
      <c r="B77" s="278"/>
      <c r="C77" s="124" t="s">
        <v>56</v>
      </c>
      <c r="D77" s="33"/>
      <c r="E77" s="6"/>
      <c r="F77" s="5"/>
      <c r="G77" s="6">
        <f>IFERROR(G76*(1/F76),0)</f>
        <v>0</v>
      </c>
      <c r="H77" s="5"/>
      <c r="I77" s="6">
        <f>IFERROR(I76*(1/H76),0)</f>
        <v>0</v>
      </c>
      <c r="J77" s="5"/>
      <c r="K77" s="6">
        <f>IFERROR(K76*(1/J76),0)</f>
        <v>0</v>
      </c>
      <c r="L77" s="5"/>
      <c r="M77" s="6">
        <f>IFERROR(M76*(1/L76),0)</f>
        <v>0</v>
      </c>
      <c r="N77" s="5"/>
      <c r="O77" s="6">
        <f>IFERROR(O76*(1/N76),0)</f>
        <v>0</v>
      </c>
      <c r="P77" s="5"/>
      <c r="Q77" s="6">
        <f>IFERROR(Q76*(1/P76),0)</f>
        <v>0</v>
      </c>
      <c r="R77" s="5"/>
      <c r="S77" s="6">
        <f>IFERROR(S76*(1/R76),0)</f>
        <v>0</v>
      </c>
      <c r="T77" s="5"/>
      <c r="U77" s="6">
        <f>IFERROR(U76*(1/T76),0)</f>
        <v>0</v>
      </c>
      <c r="V77" s="5"/>
      <c r="W77" s="6">
        <f>IFERROR(W76*(1/V76),0)</f>
        <v>0</v>
      </c>
      <c r="X77" s="5"/>
      <c r="Y77" s="6">
        <f>IFERROR(Y76*(1/X76),0)</f>
        <v>0</v>
      </c>
      <c r="Z77" s="5"/>
      <c r="AA77" s="6">
        <f>IFERROR(AA76*(1/Z76),0)</f>
        <v>0</v>
      </c>
      <c r="AB77" s="5"/>
      <c r="AC77" s="6">
        <f>IFERROR(AC76*(1/AB76),0)</f>
        <v>0</v>
      </c>
      <c r="AD77" s="5"/>
      <c r="AE77" s="6">
        <f>IFERROR(AE76*(1/AD76),0)</f>
        <v>0</v>
      </c>
      <c r="AF77" s="5"/>
      <c r="AG77" s="6">
        <f>IFERROR(AG76*(1/AF76),0)</f>
        <v>0</v>
      </c>
      <c r="AH77" s="5"/>
      <c r="AI77" s="6">
        <f>IFERROR(AI76*(1/AH76),0)</f>
        <v>0</v>
      </c>
    </row>
    <row r="78" spans="2:36" ht="30" x14ac:dyDescent="0.25">
      <c r="B78" s="278"/>
      <c r="C78" s="124" t="s">
        <v>58</v>
      </c>
      <c r="D78" s="33"/>
      <c r="E78" s="6"/>
      <c r="F78" s="5"/>
      <c r="G78" s="6">
        <f>G73-G72</f>
        <v>0</v>
      </c>
      <c r="H78" s="5"/>
      <c r="I78" s="6">
        <f>I73-I72</f>
        <v>0</v>
      </c>
      <c r="J78" s="5"/>
      <c r="K78" s="6">
        <f>K73-K72</f>
        <v>0</v>
      </c>
      <c r="L78" s="5"/>
      <c r="M78" s="6">
        <f>M73-M72</f>
        <v>0</v>
      </c>
      <c r="N78" s="5"/>
      <c r="O78" s="6">
        <f>O73-O72</f>
        <v>0</v>
      </c>
      <c r="P78" s="5"/>
      <c r="Q78" s="6">
        <f>Q73-Q72</f>
        <v>0</v>
      </c>
      <c r="R78" s="5"/>
      <c r="S78" s="6">
        <f>S73-S72</f>
        <v>0</v>
      </c>
      <c r="T78" s="5"/>
      <c r="U78" s="6">
        <f>U73-U72</f>
        <v>0</v>
      </c>
      <c r="V78" s="5"/>
      <c r="W78" s="6">
        <f>W73-W72</f>
        <v>0</v>
      </c>
      <c r="X78" s="5"/>
      <c r="Y78" s="6">
        <f>Y73-Y72</f>
        <v>0</v>
      </c>
      <c r="Z78" s="5"/>
      <c r="AA78" s="6">
        <f>AA73-AA72</f>
        <v>0</v>
      </c>
      <c r="AB78" s="5"/>
      <c r="AC78" s="6">
        <f>AC73-AC72</f>
        <v>0</v>
      </c>
      <c r="AD78" s="5"/>
      <c r="AE78" s="6">
        <f>AE73-AE72</f>
        <v>0</v>
      </c>
      <c r="AF78" s="5"/>
      <c r="AG78" s="6">
        <f>AG73-AG72</f>
        <v>0</v>
      </c>
      <c r="AH78" s="5"/>
      <c r="AI78" s="6">
        <f>AI73-AI72</f>
        <v>0</v>
      </c>
    </row>
    <row r="79" spans="2:36" x14ac:dyDescent="0.25">
      <c r="B79" s="278"/>
      <c r="C79" s="125" t="s">
        <v>57</v>
      </c>
      <c r="D79" s="31"/>
      <c r="E79" s="9"/>
      <c r="F79" s="7"/>
      <c r="G79" s="9">
        <f>G78-G77</f>
        <v>0</v>
      </c>
      <c r="H79" s="7"/>
      <c r="I79" s="9">
        <f>I78-I77</f>
        <v>0</v>
      </c>
      <c r="J79" s="7"/>
      <c r="K79" s="9">
        <f>K78-K77</f>
        <v>0</v>
      </c>
      <c r="L79" s="7"/>
      <c r="M79" s="9">
        <f>M78-M77</f>
        <v>0</v>
      </c>
      <c r="N79" s="7"/>
      <c r="O79" s="9">
        <f>O78-O77</f>
        <v>0</v>
      </c>
      <c r="P79" s="7"/>
      <c r="Q79" s="9">
        <f>Q78-Q77</f>
        <v>0</v>
      </c>
      <c r="R79" s="7"/>
      <c r="S79" s="9">
        <f>S78-S77</f>
        <v>0</v>
      </c>
      <c r="T79" s="7"/>
      <c r="U79" s="9">
        <f>U78-U77</f>
        <v>0</v>
      </c>
      <c r="V79" s="7"/>
      <c r="W79" s="9">
        <f>W78-W77</f>
        <v>0</v>
      </c>
      <c r="X79" s="7"/>
      <c r="Y79" s="9">
        <f>Y78-Y77</f>
        <v>0</v>
      </c>
      <c r="Z79" s="7"/>
      <c r="AA79" s="9">
        <f>AA78-AA77</f>
        <v>0</v>
      </c>
      <c r="AB79" s="7"/>
      <c r="AC79" s="9">
        <f>AC78-AC77</f>
        <v>0</v>
      </c>
      <c r="AD79" s="7"/>
      <c r="AE79" s="9">
        <f>AE78-AE77</f>
        <v>0</v>
      </c>
      <c r="AF79" s="7"/>
      <c r="AG79" s="9">
        <f>AG78-AG77</f>
        <v>0</v>
      </c>
      <c r="AH79" s="7"/>
      <c r="AI79" s="9">
        <f>AI78-AI77</f>
        <v>0</v>
      </c>
    </row>
    <row r="80" spans="2:36" ht="15.75" thickBot="1" x14ac:dyDescent="0.3">
      <c r="B80" s="279"/>
      <c r="C80" s="126" t="s">
        <v>60</v>
      </c>
      <c r="D80" s="39"/>
      <c r="E80" s="18"/>
      <c r="F80" s="17"/>
      <c r="G80" s="18">
        <f>G79*-1</f>
        <v>0</v>
      </c>
      <c r="H80" s="17"/>
      <c r="I80" s="18">
        <f>I79*-1</f>
        <v>0</v>
      </c>
      <c r="J80" s="17"/>
      <c r="K80" s="18">
        <f>K79*-1</f>
        <v>0</v>
      </c>
      <c r="L80" s="17"/>
      <c r="M80" s="18">
        <f>M79*-1</f>
        <v>0</v>
      </c>
      <c r="N80" s="17"/>
      <c r="O80" s="18">
        <f>O79*-1</f>
        <v>0</v>
      </c>
      <c r="P80" s="17"/>
      <c r="Q80" s="18">
        <f>Q79*-1</f>
        <v>0</v>
      </c>
      <c r="R80" s="17"/>
      <c r="S80" s="18">
        <f>S79*-1</f>
        <v>0</v>
      </c>
      <c r="T80" s="17"/>
      <c r="U80" s="18">
        <f>U79*-1</f>
        <v>0</v>
      </c>
      <c r="V80" s="17"/>
      <c r="W80" s="18">
        <f>W79*-1</f>
        <v>0</v>
      </c>
      <c r="X80" s="17"/>
      <c r="Y80" s="18">
        <f>Y79*-1</f>
        <v>0</v>
      </c>
      <c r="Z80" s="17"/>
      <c r="AA80" s="18">
        <f>AA79*-1</f>
        <v>0</v>
      </c>
      <c r="AB80" s="17"/>
      <c r="AC80" s="18">
        <f>AC79*-1</f>
        <v>0</v>
      </c>
      <c r="AD80" s="17"/>
      <c r="AE80" s="18">
        <f>AE79*-1</f>
        <v>0</v>
      </c>
      <c r="AF80" s="17"/>
      <c r="AG80" s="18">
        <f>AG79*-1</f>
        <v>0</v>
      </c>
      <c r="AH80" s="17"/>
      <c r="AI80" s="18">
        <f>AI79*-1</f>
        <v>0</v>
      </c>
      <c r="AJ80" s="4"/>
    </row>
    <row r="81" spans="2:37" x14ac:dyDescent="0.25">
      <c r="B81" s="280" t="s">
        <v>15</v>
      </c>
      <c r="C81" s="127" t="s">
        <v>53</v>
      </c>
      <c r="D81" s="29"/>
      <c r="E81" s="35"/>
      <c r="F81" s="26"/>
      <c r="G81" s="36">
        <f>E82</f>
        <v>0</v>
      </c>
      <c r="H81" s="26"/>
      <c r="I81" s="36">
        <f>G82</f>
        <v>0</v>
      </c>
      <c r="J81" s="26"/>
      <c r="K81" s="36">
        <f>I82</f>
        <v>0</v>
      </c>
      <c r="L81" s="26"/>
      <c r="M81" s="36">
        <f>K82</f>
        <v>0</v>
      </c>
      <c r="N81" s="26"/>
      <c r="O81" s="36">
        <f>M82</f>
        <v>0</v>
      </c>
      <c r="P81" s="26"/>
      <c r="Q81" s="36">
        <f>O82</f>
        <v>0</v>
      </c>
      <c r="R81" s="26"/>
      <c r="S81" s="36">
        <f>Q82</f>
        <v>0</v>
      </c>
      <c r="T81" s="26"/>
      <c r="U81" s="36">
        <f>S82</f>
        <v>0</v>
      </c>
      <c r="V81" s="26"/>
      <c r="W81" s="36">
        <f>U82</f>
        <v>0</v>
      </c>
      <c r="X81" s="26"/>
      <c r="Y81" s="36">
        <f>W82</f>
        <v>0</v>
      </c>
      <c r="Z81" s="26"/>
      <c r="AA81" s="36">
        <f>Y82</f>
        <v>0</v>
      </c>
      <c r="AB81" s="26"/>
      <c r="AC81" s="36">
        <f>AA82</f>
        <v>0</v>
      </c>
      <c r="AD81" s="26"/>
      <c r="AE81" s="36">
        <f>AC82</f>
        <v>0</v>
      </c>
      <c r="AF81" s="26"/>
      <c r="AG81" s="36">
        <f>AE82</f>
        <v>0</v>
      </c>
      <c r="AH81" s="26"/>
      <c r="AI81" s="36">
        <f>AG82</f>
        <v>0</v>
      </c>
      <c r="AJ81" s="10"/>
      <c r="AK81" s="10"/>
    </row>
    <row r="82" spans="2:37" x14ac:dyDescent="0.25">
      <c r="B82" s="281"/>
      <c r="C82" s="128" t="s">
        <v>54</v>
      </c>
      <c r="D82" s="30"/>
      <c r="E82" s="11">
        <f>IFERROR(INDEX(AUSTA_aggregiert,MATCH("BBBAM:M:DE:H:DE0XXXX:A20:A:1:U6:2240:"&amp;$B81&amp;":Z",AUSTADatenZeilen,0),MATCH(D$3,AUSTADatenSpalten,0)),0)</f>
        <v>0</v>
      </c>
      <c r="F82" s="9"/>
      <c r="G82" s="11">
        <f>IFERROR(INDEX(AUSTA_aggregiert,MATCH("BBBAM:M:DE:H:DE0XXXX:A20:A:1:U6:2240:"&amp;$B81&amp;":Z",AUSTADatenZeilen,0),MATCH(F$3,AUSTADatenSpalten,0)),0)</f>
        <v>0</v>
      </c>
      <c r="H82" s="9"/>
      <c r="I82" s="11">
        <f>IFERROR(INDEX(AUSTA_aggregiert,MATCH("BBBAM:M:DE:H:DE0XXXX:A20:A:1:U6:2240:"&amp;$B81&amp;":Z",AUSTADatenZeilen,0),MATCH(H$3,AUSTADatenSpalten,0)),0)</f>
        <v>0</v>
      </c>
      <c r="J82" s="9"/>
      <c r="K82" s="11">
        <f>IFERROR(INDEX(AUSTA_aggregiert,MATCH("BBBAM:M:DE:H:DE0XXXX:A20:A:1:U6:2240:"&amp;$B81&amp;":Z",AUSTADatenZeilen,0),MATCH(J$3,AUSTADatenSpalten,0)),0)</f>
        <v>0</v>
      </c>
      <c r="L82" s="9"/>
      <c r="M82" s="11">
        <f>IFERROR(INDEX(AUSTA_aggregiert,MATCH("BBBAM:M:DE:H:DE0XXXX:A20:A:1:U6:2240:"&amp;$B81&amp;":Z",AUSTADatenZeilen,0),MATCH(L$3,AUSTADatenSpalten,0)),0)</f>
        <v>0</v>
      </c>
      <c r="N82" s="9"/>
      <c r="O82" s="11">
        <f>IFERROR(INDEX(AUSTA_aggregiert,MATCH("BBBAM:M:DE:H:DE0XXXX:A20:A:1:U6:2240:"&amp;$B81&amp;":Z",AUSTADatenZeilen,0),MATCH(N$3,AUSTADatenSpalten,0)),0)</f>
        <v>0</v>
      </c>
      <c r="P82" s="9"/>
      <c r="Q82" s="11">
        <f>IFERROR(INDEX(AUSTA_aggregiert,MATCH("BBBAM:M:DE:H:DE0XXXX:A20:A:1:U6:2240:"&amp;$B81&amp;":Z",AUSTADatenZeilen,0),MATCH(P$3,AUSTADatenSpalten,0)),0)</f>
        <v>0</v>
      </c>
      <c r="R82" s="9"/>
      <c r="S82" s="11">
        <f>IFERROR(INDEX(AUSTA_aggregiert,MATCH("BBBAM:M:DE:H:DE0XXXX:A20:A:1:U6:2240:"&amp;$B81&amp;":Z",AUSTADatenZeilen,0),MATCH(R$3,AUSTADatenSpalten,0)),0)</f>
        <v>0</v>
      </c>
      <c r="T82" s="9"/>
      <c r="U82" s="11">
        <f>IFERROR(INDEX(AUSTA_aggregiert,MATCH("BBBAM:M:DE:H:DE0XXXX:A20:A:1:U6:2240:"&amp;$B81&amp;":Z",AUSTADatenZeilen,0),MATCH(T$3,AUSTADatenSpalten,0)),0)</f>
        <v>0</v>
      </c>
      <c r="V82" s="9"/>
      <c r="W82" s="11">
        <f>IFERROR(INDEX(AUSTA_aggregiert,MATCH("BBBAM:M:DE:H:DE0XXXX:A20:A:1:U6:2240:"&amp;$B81&amp;":Z",AUSTADatenZeilen,0),MATCH(V$3,AUSTADatenSpalten,0)),0)</f>
        <v>0</v>
      </c>
      <c r="X82" s="9"/>
      <c r="Y82" s="11">
        <f>IFERROR(INDEX(AUSTA_aggregiert,MATCH("BBBAM:M:DE:H:DE0XXXX:A20:A:1:U6:2240:"&amp;$B81&amp;":Z",AUSTADatenZeilen,0),MATCH(X$3,AUSTADatenSpalten,0)),0)</f>
        <v>0</v>
      </c>
      <c r="Z82" s="9"/>
      <c r="AA82" s="11">
        <f>IFERROR(INDEX(AUSTA_aggregiert,MATCH("BBBAM:M:DE:H:DE0XXXX:A20:A:1:U6:2240:"&amp;$B81&amp;":Z",AUSTADatenZeilen,0),MATCH(Z$3,AUSTADatenSpalten,0)),0)</f>
        <v>0</v>
      </c>
      <c r="AB82" s="9"/>
      <c r="AC82" s="11">
        <f>IFERROR(INDEX(AUSTA_aggregiert,MATCH("BBBAM:M:DE:H:DE0XXXX:A20:A:1:U6:2240:"&amp;$B81&amp;":Z",AUSTADatenZeilen,0),MATCH(AB$3,AUSTADatenSpalten,0)),0)</f>
        <v>0</v>
      </c>
      <c r="AD82" s="9"/>
      <c r="AE82" s="11">
        <f>IFERROR(INDEX(AUSTA_aggregiert,MATCH("BBBAM:M:DE:H:DE0XXXX:A20:A:1:U6:2240:"&amp;$B81&amp;":Z",AUSTADatenZeilen,0),MATCH(AD$3,AUSTADatenSpalten,0)),0)</f>
        <v>0</v>
      </c>
      <c r="AF82" s="9"/>
      <c r="AG82" s="11">
        <f>IFERROR(INDEX(AUSTA_aggregiert,MATCH("BBBAM:M:DE:H:DE0XXXX:A20:A:1:U6:2240:"&amp;$B81&amp;":Z",AUSTADatenZeilen,0),MATCH(AF$3,AUSTADatenSpalten,0)),0)</f>
        <v>0</v>
      </c>
      <c r="AH82" s="9"/>
      <c r="AI82" s="11">
        <f>IFERROR(INDEX(AUSTA_aggregiert,MATCH("BBBAM:M:DE:H:DE0XXXX:A20:A:1:U6:2240:"&amp;$B81&amp;":Z",AUSTADatenZeilen,0),MATCH(AH$3,AUSTADatenSpalten,0)),0)</f>
        <v>0</v>
      </c>
      <c r="AJ82" s="10"/>
      <c r="AK82" s="10"/>
    </row>
    <row r="83" spans="2:37" x14ac:dyDescent="0.25">
      <c r="B83" s="281"/>
      <c r="C83" s="129" t="s">
        <v>28</v>
      </c>
      <c r="D83" s="31"/>
      <c r="E83" s="6"/>
      <c r="F83" s="37">
        <f>D84</f>
        <v>1.1708000000000001</v>
      </c>
      <c r="G83" s="6">
        <f>G81*F83</f>
        <v>0</v>
      </c>
      <c r="H83" s="37">
        <f>F84</f>
        <v>1.1698</v>
      </c>
      <c r="I83" s="6">
        <f>I81*H83</f>
        <v>0</v>
      </c>
      <c r="J83" s="37">
        <f>H84</f>
        <v>1.198</v>
      </c>
      <c r="K83" s="6">
        <f>K81*J83</f>
        <v>0</v>
      </c>
      <c r="L83" s="37">
        <f>J84</f>
        <v>1.2271000000000001</v>
      </c>
      <c r="M83" s="6">
        <f>M81*L83</f>
        <v>0</v>
      </c>
      <c r="N83" s="37">
        <f>L84</f>
        <v>1.2136</v>
      </c>
      <c r="O83" s="6">
        <f>O81*N83</f>
        <v>0</v>
      </c>
      <c r="P83" s="37">
        <f>N84</f>
        <v>1.2121</v>
      </c>
      <c r="Q83" s="6">
        <f>Q81*P83</f>
        <v>0</v>
      </c>
      <c r="R83" s="37">
        <f>P84</f>
        <v>1.1725000000000001</v>
      </c>
      <c r="S83" s="6">
        <f>S81*R83</f>
        <v>0</v>
      </c>
      <c r="T83" s="37">
        <f>R84</f>
        <v>1.2081999999999999</v>
      </c>
      <c r="U83" s="6">
        <f>U81*T83</f>
        <v>0</v>
      </c>
      <c r="V83" s="37">
        <f>T84</f>
        <v>1.2201</v>
      </c>
      <c r="W83" s="6">
        <f>W81*V83</f>
        <v>0</v>
      </c>
      <c r="X83" s="37">
        <f>V84</f>
        <v>1.1883999999999999</v>
      </c>
      <c r="Y83" s="6">
        <f>Y81*X83</f>
        <v>0</v>
      </c>
      <c r="Z83" s="37">
        <f>X84</f>
        <v>1.1891</v>
      </c>
      <c r="AA83" s="6">
        <f>AA81*Z83</f>
        <v>0</v>
      </c>
      <c r="AB83" s="37">
        <f>Z84</f>
        <v>1.1834</v>
      </c>
      <c r="AC83" s="6">
        <f>AC81*AB83</f>
        <v>0</v>
      </c>
      <c r="AD83" s="37">
        <f>AB84</f>
        <v>1.1578999999999999</v>
      </c>
      <c r="AE83" s="6">
        <f>AE81*AD83</f>
        <v>0</v>
      </c>
      <c r="AF83" s="37">
        <f>AD84</f>
        <v>1.1645000000000001</v>
      </c>
      <c r="AG83" s="6">
        <f>AG81*AF83</f>
        <v>0</v>
      </c>
      <c r="AH83" s="37">
        <f>AF84</f>
        <v>1.1363000000000001</v>
      </c>
      <c r="AI83" s="6">
        <f>AI81*AH83</f>
        <v>0</v>
      </c>
    </row>
    <row r="84" spans="2:37" x14ac:dyDescent="0.25">
      <c r="B84" s="281"/>
      <c r="C84" s="129" t="s">
        <v>29</v>
      </c>
      <c r="D84" s="80">
        <f>IFERROR(INDEX(xlsHost_ZRDaten1,MATCH(D$3,FXZeilen,0),MATCH("EXR:M:"&amp;$B81&amp;":EUR:SP00:E",FXSpalten,0)),0)</f>
        <v>1.1708000000000001</v>
      </c>
      <c r="E84" s="6">
        <f>E82*D84</f>
        <v>0</v>
      </c>
      <c r="F84" s="37">
        <f>IFERROR(INDEX(xlsHost_ZRDaten1,MATCH(F$3,FXZeilen,0),MATCH("EXR:M:"&amp;$B81&amp;":EUR:SP00:E",FXSpalten,0)),0)</f>
        <v>1.1698</v>
      </c>
      <c r="G84" s="6">
        <f>G82*F84</f>
        <v>0</v>
      </c>
      <c r="H84" s="37">
        <f>IFERROR(INDEX(xlsHost_ZRDaten1,MATCH(H$3,FXZeilen,0),MATCH("EXR:M:"&amp;$B81&amp;":EUR:SP00:E",FXSpalten,0)),0)</f>
        <v>1.198</v>
      </c>
      <c r="I84" s="6">
        <f>I82*H84</f>
        <v>0</v>
      </c>
      <c r="J84" s="37">
        <f>IFERROR(INDEX(xlsHost_ZRDaten1,MATCH(J$3,FXZeilen,0),MATCH("EXR:M:"&amp;$B81&amp;":EUR:SP00:E",FXSpalten,0)),0)</f>
        <v>1.2271000000000001</v>
      </c>
      <c r="K84" s="6">
        <f>K82*J84</f>
        <v>0</v>
      </c>
      <c r="L84" s="37">
        <f>IFERROR(INDEX(xlsHost_ZRDaten1,MATCH(L$3,FXZeilen,0),MATCH("EXR:M:"&amp;$B81&amp;":EUR:SP00:E",FXSpalten,0)),0)</f>
        <v>1.2136</v>
      </c>
      <c r="M84" s="6">
        <f>M82*L84</f>
        <v>0</v>
      </c>
      <c r="N84" s="37">
        <f>IFERROR(INDEX(xlsHost_ZRDaten1,MATCH(N$3,FXZeilen,0),MATCH("EXR:M:"&amp;$B81&amp;":EUR:SP00:E",FXSpalten,0)),0)</f>
        <v>1.2121</v>
      </c>
      <c r="O84" s="6">
        <f>O82*N84</f>
        <v>0</v>
      </c>
      <c r="P84" s="37">
        <f>IFERROR(INDEX(xlsHost_ZRDaten1,MATCH(P$3,FXZeilen,0),MATCH("EXR:M:"&amp;$B81&amp;":EUR:SP00:E",FXSpalten,0)),0)</f>
        <v>1.1725000000000001</v>
      </c>
      <c r="Q84" s="6">
        <f>Q82*P84</f>
        <v>0</v>
      </c>
      <c r="R84" s="37">
        <f>IFERROR(INDEX(xlsHost_ZRDaten1,MATCH(R$3,FXZeilen,0),MATCH("EXR:M:"&amp;$B81&amp;":EUR:SP00:E",FXSpalten,0)),0)</f>
        <v>1.2081999999999999</v>
      </c>
      <c r="S84" s="6">
        <f>S82*R84</f>
        <v>0</v>
      </c>
      <c r="T84" s="37">
        <f>IFERROR(INDEX(xlsHost_ZRDaten1,MATCH(T$3,FXZeilen,0),MATCH("EXR:M:"&amp;$B81&amp;":EUR:SP00:E",FXSpalten,0)),0)</f>
        <v>1.2201</v>
      </c>
      <c r="U84" s="6">
        <f>U82*T84</f>
        <v>0</v>
      </c>
      <c r="V84" s="37">
        <f>IFERROR(INDEX(xlsHost_ZRDaten1,MATCH(V$3,FXZeilen,0),MATCH("EXR:M:"&amp;$B81&amp;":EUR:SP00:E",FXSpalten,0)),0)</f>
        <v>1.1883999999999999</v>
      </c>
      <c r="W84" s="6">
        <f>W82*V84</f>
        <v>0</v>
      </c>
      <c r="X84" s="37">
        <f>IFERROR(INDEX(xlsHost_ZRDaten1,MATCH(X$3,FXZeilen,0),MATCH("EXR:M:"&amp;$B81&amp;":EUR:SP00:E",FXSpalten,0)),0)</f>
        <v>1.1891</v>
      </c>
      <c r="Y84" s="6">
        <f>Y82*X84</f>
        <v>0</v>
      </c>
      <c r="Z84" s="37">
        <f>IFERROR(INDEX(xlsHost_ZRDaten1,MATCH(Z$3,FXZeilen,0),MATCH("EXR:M:"&amp;$B81&amp;":EUR:SP00:E",FXSpalten,0)),0)</f>
        <v>1.1834</v>
      </c>
      <c r="AA84" s="6">
        <f>AA82*Z84</f>
        <v>0</v>
      </c>
      <c r="AB84" s="37">
        <f>IFERROR(INDEX(xlsHost_ZRDaten1,MATCH(AB$3,FXZeilen,0),MATCH("EXR:M:"&amp;$B81&amp;":EUR:SP00:E",FXSpalten,0)),0)</f>
        <v>1.1578999999999999</v>
      </c>
      <c r="AC84" s="6">
        <f>AC82*AB84</f>
        <v>0</v>
      </c>
      <c r="AD84" s="37">
        <f>IFERROR(INDEX(xlsHost_ZRDaten1,MATCH(AD$3,FXZeilen,0),MATCH("EXR:M:"&amp;$B81&amp;":EUR:SP00:E",FXSpalten,0)),0)</f>
        <v>1.1645000000000001</v>
      </c>
      <c r="AE84" s="6">
        <f>AE82*AD84</f>
        <v>0</v>
      </c>
      <c r="AF84" s="37">
        <f>IFERROR(INDEX(xlsHost_ZRDaten1,MATCH(AF$3,FXZeilen,0),MATCH("EXR:M:"&amp;$B81&amp;":EUR:SP00:E",FXSpalten,0)),0)</f>
        <v>1.1363000000000001</v>
      </c>
      <c r="AG84" s="6">
        <f>AG82*AF84</f>
        <v>0</v>
      </c>
      <c r="AH84" s="37">
        <f>IFERROR(INDEX(xlsHost_ZRDaten1,MATCH(AH$3,FXZeilen,0),MATCH("EXR:M:"&amp;$B81&amp;":EUR:SP00:E",FXSpalten,0)),0)</f>
        <v>1.1326000000000001</v>
      </c>
      <c r="AI84" s="6">
        <f>AI82*AH84</f>
        <v>0</v>
      </c>
    </row>
    <row r="85" spans="2:37" ht="30" x14ac:dyDescent="0.25">
      <c r="B85" s="281"/>
      <c r="C85" s="129" t="s">
        <v>46</v>
      </c>
      <c r="D85" s="81">
        <f>IFERROR(INDEX(xlsHost_ZRDaten1,MATCH(D$3,FXZeilen,0),MATCH("EXR:M:"&amp;$B81&amp;":EUR:SP00:A",FXSpalten,0)),0)</f>
        <v>1.1792</v>
      </c>
      <c r="E85" s="6"/>
      <c r="F85" s="38">
        <f>IFERROR(INDEX(xlsHost_ZRDaten1,MATCH(F$3,FXZeilen,0),MATCH("EXR:M:"&amp;$B81&amp;":EUR:SP00:A",FXSpalten,0)),0)</f>
        <v>1.1775</v>
      </c>
      <c r="G85" s="6">
        <f>G84-G83</f>
        <v>0</v>
      </c>
      <c r="H85" s="38">
        <f>IFERROR(INDEX(xlsHost_ZRDaten1,MATCH(H$3,FXZeilen,0),MATCH("EXR:M:"&amp;$B81&amp;":EUR:SP00:A",FXSpalten,0)),0)</f>
        <v>1.1838</v>
      </c>
      <c r="I85" s="6">
        <f>I84-I83</f>
        <v>0</v>
      </c>
      <c r="J85" s="38">
        <f>IFERROR(INDEX(xlsHost_ZRDaten1,MATCH(J$3,FXZeilen,0),MATCH("EXR:M:"&amp;$B81&amp;":EUR:SP00:A",FXSpalten,0)),0)</f>
        <v>1.2170000000000001</v>
      </c>
      <c r="K85" s="6">
        <f>K84-K83</f>
        <v>0</v>
      </c>
      <c r="L85" s="38">
        <f>IFERROR(INDEX(xlsHost_ZRDaten1,MATCH(L$3,FXZeilen,0),MATCH("EXR:M:"&amp;$B81&amp;":EUR:SP00:A",FXSpalten,0)),0)</f>
        <v>1.2171000000000001</v>
      </c>
      <c r="M85" s="6">
        <f>M84-M83</f>
        <v>0</v>
      </c>
      <c r="N85" s="38">
        <f>IFERROR(INDEX(xlsHost_ZRDaten1,MATCH(N$3,FXZeilen,0),MATCH("EXR:M:"&amp;$B81&amp;":EUR:SP00:A",FXSpalten,0)),0)</f>
        <v>1.2098</v>
      </c>
      <c r="O85" s="6">
        <f>O84-O83</f>
        <v>0</v>
      </c>
      <c r="P85" s="38">
        <f>IFERROR(INDEX(xlsHost_ZRDaten1,MATCH(P$3,FXZeilen,0),MATCH("EXR:M:"&amp;$B81&amp;":EUR:SP00:A",FXSpalten,0)),0)</f>
        <v>1.1899</v>
      </c>
      <c r="Q85" s="6">
        <f>Q84-Q83</f>
        <v>0</v>
      </c>
      <c r="R85" s="38">
        <f>IFERROR(INDEX(xlsHost_ZRDaten1,MATCH(R$3,FXZeilen,0),MATCH("EXR:M:"&amp;$B81&amp;":EUR:SP00:A",FXSpalten,0)),0)</f>
        <v>1.1979</v>
      </c>
      <c r="S85" s="6">
        <f>S84-S83</f>
        <v>0</v>
      </c>
      <c r="T85" s="38">
        <f>IFERROR(INDEX(xlsHost_ZRDaten1,MATCH(T$3,FXZeilen,0),MATCH("EXR:M:"&amp;$B81&amp;":EUR:SP00:A",FXSpalten,0)),0)</f>
        <v>1.2145999999999999</v>
      </c>
      <c r="U85" s="6">
        <f>U84-U83</f>
        <v>0</v>
      </c>
      <c r="V85" s="38">
        <f>IFERROR(INDEX(xlsHost_ZRDaten1,MATCH(V$3,FXZeilen,0),MATCH("EXR:M:"&amp;$B81&amp;":EUR:SP00:A",FXSpalten,0)),0)</f>
        <v>1.2047000000000001</v>
      </c>
      <c r="W85" s="6">
        <f>W84-W83</f>
        <v>0</v>
      </c>
      <c r="X85" s="38">
        <f>IFERROR(INDEX(xlsHost_ZRDaten1,MATCH(X$3,FXZeilen,0),MATCH("EXR:M:"&amp;$B81&amp;":EUR:SP00:A",FXSpalten,0)),0)</f>
        <v>1.1821999999999999</v>
      </c>
      <c r="Y85" s="6">
        <f>Y84-Y83</f>
        <v>0</v>
      </c>
      <c r="Z85" s="38">
        <f>IFERROR(INDEX(xlsHost_ZRDaten1,MATCH(Z$3,FXZeilen,0),MATCH("EXR:M:"&amp;$B81&amp;":EUR:SP00:A",FXSpalten,0)),0)</f>
        <v>1.1772</v>
      </c>
      <c r="AA85" s="6">
        <f>AA84-AA83</f>
        <v>0</v>
      </c>
      <c r="AB85" s="38">
        <f>IFERROR(INDEX(xlsHost_ZRDaten1,MATCH(AB$3,FXZeilen,0),MATCH("EXR:M:"&amp;$B81&amp;":EUR:SP00:A",FXSpalten,0)),0)</f>
        <v>1.177</v>
      </c>
      <c r="AC85" s="6">
        <f>AC84-AC83</f>
        <v>0</v>
      </c>
      <c r="AD85" s="38">
        <f>IFERROR(INDEX(xlsHost_ZRDaten1,MATCH(AD$3,FXZeilen,0),MATCH("EXR:M:"&amp;$B81&amp;":EUR:SP00:A",FXSpalten,0)),0)</f>
        <v>1.1600999999999999</v>
      </c>
      <c r="AE85" s="6">
        <f>AE84-AE83</f>
        <v>0</v>
      </c>
      <c r="AF85" s="38">
        <f>IFERROR(INDEX(xlsHost_ZRDaten1,MATCH(AF$3,FXZeilen,0),MATCH("EXR:M:"&amp;$B81&amp;":EUR:SP00:A",FXSpalten,0)),0)</f>
        <v>1.1414</v>
      </c>
      <c r="AG85" s="6">
        <f>AG84-AG83</f>
        <v>0</v>
      </c>
      <c r="AH85" s="38">
        <f>IFERROR(INDEX(xlsHost_ZRDaten1,MATCH(AH$3,FXZeilen,0),MATCH("EXR:M:"&amp;$B81&amp;":EUR:SP00:A",FXSpalten,0)),0)</f>
        <v>1.1304000000000001</v>
      </c>
      <c r="AI85" s="6">
        <f>AI84-AI83</f>
        <v>0</v>
      </c>
    </row>
    <row r="86" spans="2:37" ht="30" x14ac:dyDescent="0.25">
      <c r="B86" s="281"/>
      <c r="C86" s="129" t="s">
        <v>56</v>
      </c>
      <c r="D86" s="33"/>
      <c r="E86" s="6"/>
      <c r="F86" s="5"/>
      <c r="G86" s="6">
        <f>IFERROR(G85*(1/F85),0)</f>
        <v>0</v>
      </c>
      <c r="H86" s="5"/>
      <c r="I86" s="6">
        <f>IFERROR(I85*(1/H85),0)</f>
        <v>0</v>
      </c>
      <c r="J86" s="5"/>
      <c r="K86" s="6">
        <f>IFERROR(K85*(1/J85),0)</f>
        <v>0</v>
      </c>
      <c r="L86" s="5"/>
      <c r="M86" s="6">
        <f>IFERROR(M85*(1/L85),0)</f>
        <v>0</v>
      </c>
      <c r="N86" s="5"/>
      <c r="O86" s="6">
        <f>IFERROR(O85*(1/N85),0)</f>
        <v>0</v>
      </c>
      <c r="P86" s="5"/>
      <c r="Q86" s="6">
        <f>IFERROR(Q85*(1/P85),0)</f>
        <v>0</v>
      </c>
      <c r="R86" s="5"/>
      <c r="S86" s="6">
        <f>IFERROR(S85*(1/R85),0)</f>
        <v>0</v>
      </c>
      <c r="T86" s="5"/>
      <c r="U86" s="6">
        <f>IFERROR(U85*(1/T85),0)</f>
        <v>0</v>
      </c>
      <c r="V86" s="5"/>
      <c r="W86" s="6">
        <f>IFERROR(W85*(1/V85),0)</f>
        <v>0</v>
      </c>
      <c r="X86" s="5"/>
      <c r="Y86" s="6">
        <f>IFERROR(Y85*(1/X85),0)</f>
        <v>0</v>
      </c>
      <c r="Z86" s="5"/>
      <c r="AA86" s="6">
        <f>IFERROR(AA85*(1/Z85),0)</f>
        <v>0</v>
      </c>
      <c r="AB86" s="5"/>
      <c r="AC86" s="6">
        <f>IFERROR(AC85*(1/AB85),0)</f>
        <v>0</v>
      </c>
      <c r="AD86" s="5"/>
      <c r="AE86" s="6">
        <f>IFERROR(AE85*(1/AD85),0)</f>
        <v>0</v>
      </c>
      <c r="AF86" s="5"/>
      <c r="AG86" s="6">
        <f>IFERROR(AG85*(1/AF85),0)</f>
        <v>0</v>
      </c>
      <c r="AH86" s="5"/>
      <c r="AI86" s="6">
        <f>IFERROR(AI85*(1/AH85),0)</f>
        <v>0</v>
      </c>
    </row>
    <row r="87" spans="2:37" ht="30" x14ac:dyDescent="0.25">
      <c r="B87" s="281"/>
      <c r="C87" s="129" t="s">
        <v>58</v>
      </c>
      <c r="D87" s="33"/>
      <c r="E87" s="6"/>
      <c r="F87" s="5"/>
      <c r="G87" s="6">
        <f>G82-G81</f>
        <v>0</v>
      </c>
      <c r="H87" s="5"/>
      <c r="I87" s="6">
        <f>I82-I81</f>
        <v>0</v>
      </c>
      <c r="J87" s="5"/>
      <c r="K87" s="6">
        <f>K82-K81</f>
        <v>0</v>
      </c>
      <c r="L87" s="5"/>
      <c r="M87" s="6">
        <f>M82-M81</f>
        <v>0</v>
      </c>
      <c r="N87" s="5"/>
      <c r="O87" s="6">
        <f>O82-O81</f>
        <v>0</v>
      </c>
      <c r="P87" s="5"/>
      <c r="Q87" s="6">
        <f>Q82-Q81</f>
        <v>0</v>
      </c>
      <c r="R87" s="5"/>
      <c r="S87" s="6">
        <f>S82-S81</f>
        <v>0</v>
      </c>
      <c r="T87" s="5"/>
      <c r="U87" s="6">
        <f>U82-U81</f>
        <v>0</v>
      </c>
      <c r="V87" s="5"/>
      <c r="W87" s="6">
        <f>W82-W81</f>
        <v>0</v>
      </c>
      <c r="X87" s="5"/>
      <c r="Y87" s="6">
        <f>Y82-Y81</f>
        <v>0</v>
      </c>
      <c r="Z87" s="5"/>
      <c r="AA87" s="6">
        <f>AA82-AA81</f>
        <v>0</v>
      </c>
      <c r="AB87" s="5"/>
      <c r="AC87" s="6">
        <f>AC82-AC81</f>
        <v>0</v>
      </c>
      <c r="AD87" s="5"/>
      <c r="AE87" s="6">
        <f>AE82-AE81</f>
        <v>0</v>
      </c>
      <c r="AF87" s="5"/>
      <c r="AG87" s="6">
        <f>AG82-AG81</f>
        <v>0</v>
      </c>
      <c r="AH87" s="5"/>
      <c r="AI87" s="6">
        <f>AI82-AI81</f>
        <v>0</v>
      </c>
    </row>
    <row r="88" spans="2:37" x14ac:dyDescent="0.25">
      <c r="B88" s="281"/>
      <c r="C88" s="130" t="s">
        <v>57</v>
      </c>
      <c r="D88" s="31"/>
      <c r="E88" s="9"/>
      <c r="F88" s="7"/>
      <c r="G88" s="9">
        <f>G87-G86</f>
        <v>0</v>
      </c>
      <c r="H88" s="7"/>
      <c r="I88" s="9">
        <f>I87-I86</f>
        <v>0</v>
      </c>
      <c r="J88" s="7"/>
      <c r="K88" s="9">
        <f>K87-K86</f>
        <v>0</v>
      </c>
      <c r="L88" s="7"/>
      <c r="M88" s="9">
        <f>M87-M86</f>
        <v>0</v>
      </c>
      <c r="N88" s="7"/>
      <c r="O88" s="9">
        <f>O87-O86</f>
        <v>0</v>
      </c>
      <c r="P88" s="7"/>
      <c r="Q88" s="9">
        <f>Q87-Q86</f>
        <v>0</v>
      </c>
      <c r="R88" s="7"/>
      <c r="S88" s="9">
        <f>S87-S86</f>
        <v>0</v>
      </c>
      <c r="T88" s="7"/>
      <c r="U88" s="9">
        <f>U87-U86</f>
        <v>0</v>
      </c>
      <c r="V88" s="7"/>
      <c r="W88" s="9">
        <f>W87-W86</f>
        <v>0</v>
      </c>
      <c r="X88" s="7"/>
      <c r="Y88" s="9">
        <f>Y87-Y86</f>
        <v>0</v>
      </c>
      <c r="Z88" s="7"/>
      <c r="AA88" s="9">
        <f>AA87-AA86</f>
        <v>0</v>
      </c>
      <c r="AB88" s="7"/>
      <c r="AC88" s="9">
        <f>AC87-AC86</f>
        <v>0</v>
      </c>
      <c r="AD88" s="7"/>
      <c r="AE88" s="9">
        <f>AE87-AE86</f>
        <v>0</v>
      </c>
      <c r="AF88" s="7"/>
      <c r="AG88" s="9">
        <f>AG87-AG86</f>
        <v>0</v>
      </c>
      <c r="AH88" s="7"/>
      <c r="AI88" s="9">
        <f>AI87-AI86</f>
        <v>0</v>
      </c>
      <c r="AJ88" s="20"/>
    </row>
    <row r="89" spans="2:37" ht="15.75" thickBot="1" x14ac:dyDescent="0.3">
      <c r="B89" s="282"/>
      <c r="C89" s="131" t="s">
        <v>60</v>
      </c>
      <c r="D89" s="39"/>
      <c r="E89" s="18"/>
      <c r="F89" s="17"/>
      <c r="G89" s="18">
        <f>G88*-1</f>
        <v>0</v>
      </c>
      <c r="H89" s="17"/>
      <c r="I89" s="18">
        <f>I88*-1</f>
        <v>0</v>
      </c>
      <c r="J89" s="17"/>
      <c r="K89" s="18">
        <f>K88*-1</f>
        <v>0</v>
      </c>
      <c r="L89" s="17"/>
      <c r="M89" s="18">
        <f>M88*-1</f>
        <v>0</v>
      </c>
      <c r="N89" s="17"/>
      <c r="O89" s="18">
        <f>O88*-1</f>
        <v>0</v>
      </c>
      <c r="P89" s="17"/>
      <c r="Q89" s="18">
        <f>Q88*-1</f>
        <v>0</v>
      </c>
      <c r="R89" s="17"/>
      <c r="S89" s="18">
        <f>S88*-1</f>
        <v>0</v>
      </c>
      <c r="T89" s="17"/>
      <c r="U89" s="18">
        <f>U88*-1</f>
        <v>0</v>
      </c>
      <c r="V89" s="17"/>
      <c r="W89" s="18">
        <f>W88*-1</f>
        <v>0</v>
      </c>
      <c r="X89" s="17"/>
      <c r="Y89" s="18">
        <f>Y88*-1</f>
        <v>0</v>
      </c>
      <c r="Z89" s="17"/>
      <c r="AA89" s="18">
        <f>AA88*-1</f>
        <v>0</v>
      </c>
      <c r="AB89" s="17"/>
      <c r="AC89" s="18">
        <f>AC88*-1</f>
        <v>0</v>
      </c>
      <c r="AD89" s="17"/>
      <c r="AE89" s="18">
        <f>AE88*-1</f>
        <v>0</v>
      </c>
      <c r="AF89" s="17"/>
      <c r="AG89" s="18">
        <f>AG88*-1</f>
        <v>0</v>
      </c>
      <c r="AH89" s="17"/>
      <c r="AI89" s="18">
        <f>AI88*-1</f>
        <v>0</v>
      </c>
      <c r="AJ89" s="19"/>
    </row>
    <row r="90" spans="2:37" x14ac:dyDescent="0.25">
      <c r="B90" s="283" t="s">
        <v>13</v>
      </c>
      <c r="C90" s="132" t="s">
        <v>53</v>
      </c>
      <c r="D90" s="29"/>
      <c r="E90" s="35"/>
      <c r="F90" s="26"/>
      <c r="G90" s="36">
        <f>E91</f>
        <v>0</v>
      </c>
      <c r="H90" s="26"/>
      <c r="I90" s="36">
        <f>G91</f>
        <v>0</v>
      </c>
      <c r="J90" s="26"/>
      <c r="K90" s="36">
        <f>I91</f>
        <v>0</v>
      </c>
      <c r="L90" s="26"/>
      <c r="M90" s="36">
        <f>K91</f>
        <v>0</v>
      </c>
      <c r="N90" s="26"/>
      <c r="O90" s="36">
        <f>M91</f>
        <v>0</v>
      </c>
      <c r="P90" s="26"/>
      <c r="Q90" s="36">
        <f>O91</f>
        <v>0</v>
      </c>
      <c r="R90" s="26"/>
      <c r="S90" s="36">
        <f>Q91</f>
        <v>0</v>
      </c>
      <c r="T90" s="26"/>
      <c r="U90" s="36">
        <f>S91</f>
        <v>0</v>
      </c>
      <c r="V90" s="26"/>
      <c r="W90" s="36">
        <f>U91</f>
        <v>0</v>
      </c>
      <c r="X90" s="26"/>
      <c r="Y90" s="36">
        <f>W91</f>
        <v>0</v>
      </c>
      <c r="Z90" s="26"/>
      <c r="AA90" s="36">
        <f>Y91</f>
        <v>0</v>
      </c>
      <c r="AB90" s="26"/>
      <c r="AC90" s="36">
        <f>AA91</f>
        <v>0</v>
      </c>
      <c r="AD90" s="26"/>
      <c r="AE90" s="36">
        <f>AC91</f>
        <v>0</v>
      </c>
      <c r="AF90" s="26"/>
      <c r="AG90" s="36">
        <f>AE91</f>
        <v>0</v>
      </c>
      <c r="AH90" s="26"/>
      <c r="AI90" s="36">
        <f>AG91</f>
        <v>0</v>
      </c>
      <c r="AJ90" s="10"/>
    </row>
    <row r="91" spans="2:37" x14ac:dyDescent="0.25">
      <c r="B91" s="284"/>
      <c r="C91" s="133" t="s">
        <v>54</v>
      </c>
      <c r="D91" s="30"/>
      <c r="E91" s="11">
        <f>IFERROR(INDEX(AUSTA_aggregiert,MATCH("BBBAM:M:DE:H:DE0XXXX:A20:A:1:U6:2240:"&amp;$B90&amp;":Z",AUSTADatenZeilen,0),MATCH(D$3,AUSTADatenSpalten,0)),0)</f>
        <v>0</v>
      </c>
      <c r="F91" s="9"/>
      <c r="G91" s="11">
        <f>IFERROR(INDEX(AUSTA_aggregiert,MATCH("BBBAM:M:DE:H:DE0XXXX:A20:A:1:U6:2240:"&amp;$B90&amp;":Z",AUSTADatenZeilen,0),MATCH(F$3,AUSTADatenSpalten,0)),0)</f>
        <v>0</v>
      </c>
      <c r="H91" s="9"/>
      <c r="I91" s="11">
        <f>IFERROR(INDEX(AUSTA_aggregiert,MATCH("BBBAM:M:DE:H:DE0XXXX:A20:A:1:U6:2240:"&amp;$B90&amp;":Z",AUSTADatenZeilen,0),MATCH(H$3,AUSTADatenSpalten,0)),0)</f>
        <v>0</v>
      </c>
      <c r="J91" s="9"/>
      <c r="K91" s="11">
        <f>IFERROR(INDEX(AUSTA_aggregiert,MATCH("BBBAM:M:DE:H:DE0XXXX:A20:A:1:U6:2240:"&amp;$B90&amp;":Z",AUSTADatenZeilen,0),MATCH(J$3,AUSTADatenSpalten,0)),0)</f>
        <v>0</v>
      </c>
      <c r="L91" s="9"/>
      <c r="M91" s="11">
        <f>IFERROR(INDEX(AUSTA_aggregiert,MATCH("BBBAM:M:DE:H:DE0XXXX:A20:A:1:U6:2240:"&amp;$B90&amp;":Z",AUSTADatenZeilen,0),MATCH(L$3,AUSTADatenSpalten,0)),0)</f>
        <v>0</v>
      </c>
      <c r="N91" s="9"/>
      <c r="O91" s="11">
        <f>IFERROR(INDEX(AUSTA_aggregiert,MATCH("BBBAM:M:DE:H:DE0XXXX:A20:A:1:U6:2240:"&amp;$B90&amp;":Z",AUSTADatenZeilen,0),MATCH(N$3,AUSTADatenSpalten,0)),0)</f>
        <v>0</v>
      </c>
      <c r="P91" s="9"/>
      <c r="Q91" s="11">
        <f>IFERROR(INDEX(AUSTA_aggregiert,MATCH("BBBAM:M:DE:H:DE0XXXX:A20:A:1:U6:2240:"&amp;$B90&amp;":Z",AUSTADatenZeilen,0),MATCH(P$3,AUSTADatenSpalten,0)),0)</f>
        <v>0</v>
      </c>
      <c r="R91" s="9"/>
      <c r="S91" s="11">
        <f>IFERROR(INDEX(AUSTA_aggregiert,MATCH("BBBAM:M:DE:H:DE0XXXX:A20:A:1:U6:2240:"&amp;$B90&amp;":Z",AUSTADatenZeilen,0),MATCH(R$3,AUSTADatenSpalten,0)),0)</f>
        <v>0</v>
      </c>
      <c r="T91" s="9"/>
      <c r="U91" s="11">
        <f>IFERROR(INDEX(AUSTA_aggregiert,MATCH("BBBAM:M:DE:H:DE0XXXX:A20:A:1:U6:2240:"&amp;$B90&amp;":Z",AUSTADatenZeilen,0),MATCH(T$3,AUSTADatenSpalten,0)),0)</f>
        <v>0</v>
      </c>
      <c r="V91" s="9"/>
      <c r="W91" s="11">
        <f>IFERROR(INDEX(AUSTA_aggregiert,MATCH("BBBAM:M:DE:H:DE0XXXX:A20:A:1:U6:2240:"&amp;$B90&amp;":Z",AUSTADatenZeilen,0),MATCH(V$3,AUSTADatenSpalten,0)),0)</f>
        <v>0</v>
      </c>
      <c r="X91" s="9"/>
      <c r="Y91" s="11">
        <f>IFERROR(INDEX(AUSTA_aggregiert,MATCH("BBBAM:M:DE:H:DE0XXXX:A20:A:1:U6:2240:"&amp;$B90&amp;":Z",AUSTADatenZeilen,0),MATCH(X$3,AUSTADatenSpalten,0)),0)</f>
        <v>0</v>
      </c>
      <c r="Z91" s="9"/>
      <c r="AA91" s="11">
        <f>IFERROR(INDEX(AUSTA_aggregiert,MATCH("BBBAM:M:DE:H:DE0XXXX:A20:A:1:U6:2240:"&amp;$B90&amp;":Z",AUSTADatenZeilen,0),MATCH(Z$3,AUSTADatenSpalten,0)),0)</f>
        <v>0</v>
      </c>
      <c r="AB91" s="9"/>
      <c r="AC91" s="11">
        <f>IFERROR(INDEX(AUSTA_aggregiert,MATCH("BBBAM:M:DE:H:DE0XXXX:A20:A:1:U6:2240:"&amp;$B90&amp;":Z",AUSTADatenZeilen,0),MATCH(AB$3,AUSTADatenSpalten,0)),0)</f>
        <v>0</v>
      </c>
      <c r="AD91" s="9"/>
      <c r="AE91" s="11">
        <f>IFERROR(INDEX(AUSTA_aggregiert,MATCH("BBBAM:M:DE:H:DE0XXXX:A20:A:1:U6:2240:"&amp;$B90&amp;":Z",AUSTADatenZeilen,0),MATCH(AD$3,AUSTADatenSpalten,0)),0)</f>
        <v>0</v>
      </c>
      <c r="AF91" s="9"/>
      <c r="AG91" s="11">
        <f>IFERROR(INDEX(AUSTA_aggregiert,MATCH("BBBAM:M:DE:H:DE0XXXX:A20:A:1:U6:2240:"&amp;$B90&amp;":Z",AUSTADatenZeilen,0),MATCH(AF$3,AUSTADatenSpalten,0)),0)</f>
        <v>0</v>
      </c>
      <c r="AH91" s="9"/>
      <c r="AI91" s="11">
        <f>IFERROR(INDEX(AUSTA_aggregiert,MATCH("BBBAM:M:DE:H:DE0XXXX:A20:A:1:U6:2240:"&amp;$B90&amp;":Z",AUSTADatenZeilen,0),MATCH(AH$3,AUSTADatenSpalten,0)),0)</f>
        <v>0</v>
      </c>
      <c r="AJ91" s="10"/>
    </row>
    <row r="92" spans="2:37" x14ac:dyDescent="0.25">
      <c r="B92" s="284"/>
      <c r="C92" s="134" t="s">
        <v>30</v>
      </c>
      <c r="D92" s="31"/>
      <c r="E92" s="6"/>
      <c r="F92" s="37">
        <f>D93</f>
        <v>0.91234999999999999</v>
      </c>
      <c r="G92" s="6">
        <f>G90*F92</f>
        <v>0</v>
      </c>
      <c r="H92" s="37">
        <f>F93</f>
        <v>0.90207999999999999</v>
      </c>
      <c r="I92" s="6">
        <f>I90*H92</f>
        <v>0</v>
      </c>
      <c r="J92" s="37">
        <f>H93</f>
        <v>0.89844999999999997</v>
      </c>
      <c r="K92" s="6">
        <f>K90*J92</f>
        <v>0</v>
      </c>
      <c r="L92" s="37">
        <f>J93</f>
        <v>0.89903</v>
      </c>
      <c r="M92" s="6">
        <f>M90*L92</f>
        <v>0</v>
      </c>
      <c r="N92" s="37">
        <f>L93</f>
        <v>0.88383</v>
      </c>
      <c r="O92" s="6">
        <f>O90*N92</f>
        <v>0</v>
      </c>
      <c r="P92" s="37">
        <f>N93</f>
        <v>0.87053000000000003</v>
      </c>
      <c r="Q92" s="6">
        <f>Q90*P92</f>
        <v>0</v>
      </c>
      <c r="R92" s="37">
        <f>P93</f>
        <v>0.85209000000000001</v>
      </c>
      <c r="S92" s="6">
        <f>S90*R92</f>
        <v>0</v>
      </c>
      <c r="T92" s="37">
        <f>R93</f>
        <v>0.86863000000000001</v>
      </c>
      <c r="U92" s="6">
        <f>U90*T92</f>
        <v>0</v>
      </c>
      <c r="V92" s="37">
        <f>T93</f>
        <v>0.86012999999999995</v>
      </c>
      <c r="W92" s="6">
        <f>W90*V92</f>
        <v>0</v>
      </c>
      <c r="X92" s="37">
        <f>V93</f>
        <v>0.85804999999999998</v>
      </c>
      <c r="Y92" s="6">
        <f>Y90*X92</f>
        <v>0</v>
      </c>
      <c r="Z92" s="37">
        <f>X93</f>
        <v>0.85140000000000005</v>
      </c>
      <c r="AA92" s="6">
        <f>AA90*Z92</f>
        <v>0</v>
      </c>
      <c r="AB92" s="37">
        <f>Z93</f>
        <v>0.85875000000000001</v>
      </c>
      <c r="AC92" s="6">
        <f>AC90*AB92</f>
        <v>0</v>
      </c>
      <c r="AD92" s="37">
        <f>AB93</f>
        <v>0.86053000000000002</v>
      </c>
      <c r="AE92" s="6">
        <f>AE90*AD92</f>
        <v>0</v>
      </c>
      <c r="AF92" s="37">
        <f>AD93</f>
        <v>0.84489999999999998</v>
      </c>
      <c r="AG92" s="6">
        <f>AG90*AF92</f>
        <v>0</v>
      </c>
      <c r="AH92" s="37">
        <f>AF93</f>
        <v>0.85172999999999999</v>
      </c>
      <c r="AI92" s="6">
        <f>AI90*AH92</f>
        <v>0</v>
      </c>
    </row>
    <row r="93" spans="2:37" x14ac:dyDescent="0.25">
      <c r="B93" s="284"/>
      <c r="C93" s="134" t="s">
        <v>31</v>
      </c>
      <c r="D93" s="80">
        <f>IFERROR(INDEX(xlsHost_ZRDaten1,MATCH(D$3,FXZeilen,0),MATCH("EXR:M:"&amp;$B90&amp;":EUR:SP00:E",FXSpalten,0)),0)</f>
        <v>0.91234999999999999</v>
      </c>
      <c r="E93" s="6">
        <f>E91*D93</f>
        <v>0</v>
      </c>
      <c r="F93" s="37">
        <f>IFERROR(INDEX(xlsHost_ZRDaten1,MATCH(F$3,FXZeilen,0),MATCH("EXR:M:"&amp;$B90&amp;":EUR:SP00:E",FXSpalten,0)),0)</f>
        <v>0.90207999999999999</v>
      </c>
      <c r="G93" s="6">
        <f>G91*F93</f>
        <v>0</v>
      </c>
      <c r="H93" s="37">
        <f>IFERROR(INDEX(xlsHost_ZRDaten1,MATCH(H$3,FXZeilen,0),MATCH("EXR:M:"&amp;$B90&amp;":EUR:SP00:E",FXSpalten,0)),0)</f>
        <v>0.89844999999999997</v>
      </c>
      <c r="I93" s="6">
        <f>I91*H93</f>
        <v>0</v>
      </c>
      <c r="J93" s="37">
        <f>IFERROR(INDEX(xlsHost_ZRDaten1,MATCH(J$3,FXZeilen,0),MATCH("EXR:M:"&amp;$B90&amp;":EUR:SP00:E",FXSpalten,0)),0)</f>
        <v>0.89903</v>
      </c>
      <c r="K93" s="6">
        <f>K91*J93</f>
        <v>0</v>
      </c>
      <c r="L93" s="37">
        <f>IFERROR(INDEX(xlsHost_ZRDaten1,MATCH(L$3,FXZeilen,0),MATCH("EXR:M:"&amp;$B90&amp;":EUR:SP00:E",FXSpalten,0)),0)</f>
        <v>0.88383</v>
      </c>
      <c r="M93" s="6">
        <f>M91*L93</f>
        <v>0</v>
      </c>
      <c r="N93" s="37">
        <f>IFERROR(INDEX(xlsHost_ZRDaten1,MATCH(N$3,FXZeilen,0),MATCH("EXR:M:"&amp;$B90&amp;":EUR:SP00:E",FXSpalten,0)),0)</f>
        <v>0.87053000000000003</v>
      </c>
      <c r="O93" s="6">
        <f>O91*N93</f>
        <v>0</v>
      </c>
      <c r="P93" s="37">
        <f>IFERROR(INDEX(xlsHost_ZRDaten1,MATCH(P$3,FXZeilen,0),MATCH("EXR:M:"&amp;$B90&amp;":EUR:SP00:E",FXSpalten,0)),0)</f>
        <v>0.85209000000000001</v>
      </c>
      <c r="Q93" s="6">
        <f>Q91*P93</f>
        <v>0</v>
      </c>
      <c r="R93" s="37">
        <f>IFERROR(INDEX(xlsHost_ZRDaten1,MATCH(R$3,FXZeilen,0),MATCH("EXR:M:"&amp;$B90&amp;":EUR:SP00:E",FXSpalten,0)),0)</f>
        <v>0.86863000000000001</v>
      </c>
      <c r="S93" s="6">
        <f>S91*R93</f>
        <v>0</v>
      </c>
      <c r="T93" s="37">
        <f>IFERROR(INDEX(xlsHost_ZRDaten1,MATCH(T$3,FXZeilen,0),MATCH("EXR:M:"&amp;$B90&amp;":EUR:SP00:E",FXSpalten,0)),0)</f>
        <v>0.86012999999999995</v>
      </c>
      <c r="U93" s="6">
        <f>U91*T93</f>
        <v>0</v>
      </c>
      <c r="V93" s="37">
        <f>IFERROR(INDEX(xlsHost_ZRDaten1,MATCH(V$3,FXZeilen,0),MATCH("EXR:M:"&amp;$B90&amp;":EUR:SP00:E",FXSpalten,0)),0)</f>
        <v>0.85804999999999998</v>
      </c>
      <c r="W93" s="6">
        <f>W91*V93</f>
        <v>0</v>
      </c>
      <c r="X93" s="37">
        <f>IFERROR(INDEX(xlsHost_ZRDaten1,MATCH(X$3,FXZeilen,0),MATCH("EXR:M:"&amp;$B90&amp;":EUR:SP00:E",FXSpalten,0)),0)</f>
        <v>0.85140000000000005</v>
      </c>
      <c r="Y93" s="6">
        <f>Y91*X93</f>
        <v>0</v>
      </c>
      <c r="Z93" s="37">
        <f>IFERROR(INDEX(xlsHost_ZRDaten1,MATCH(Z$3,FXZeilen,0),MATCH("EXR:M:"&amp;$B90&amp;":EUR:SP00:E",FXSpalten,0)),0)</f>
        <v>0.85875000000000001</v>
      </c>
      <c r="AA93" s="6">
        <f>AA91*Z93</f>
        <v>0</v>
      </c>
      <c r="AB93" s="37">
        <f>IFERROR(INDEX(xlsHost_ZRDaten1,MATCH(AB$3,FXZeilen,0),MATCH("EXR:M:"&amp;$B90&amp;":EUR:SP00:E",FXSpalten,0)),0)</f>
        <v>0.86053000000000002</v>
      </c>
      <c r="AC93" s="6">
        <f>AC91*AB93</f>
        <v>0</v>
      </c>
      <c r="AD93" s="37">
        <f>IFERROR(INDEX(xlsHost_ZRDaten1,MATCH(AD$3,FXZeilen,0),MATCH("EXR:M:"&amp;$B90&amp;":EUR:SP00:E",FXSpalten,0)),0)</f>
        <v>0.84489999999999998</v>
      </c>
      <c r="AE93" s="6">
        <f>AE91*AD93</f>
        <v>0</v>
      </c>
      <c r="AF93" s="37">
        <f>IFERROR(INDEX(xlsHost_ZRDaten1,MATCH(AF$3,FXZeilen,0),MATCH("EXR:M:"&amp;$B90&amp;":EUR:SP00:E",FXSpalten,0)),0)</f>
        <v>0.85172999999999999</v>
      </c>
      <c r="AG93" s="6">
        <f>AG91*AF93</f>
        <v>0</v>
      </c>
      <c r="AH93" s="37">
        <f>IFERROR(INDEX(xlsHost_ZRDaten1,MATCH(AH$3,FXZeilen,0),MATCH("EXR:M:"&amp;$B90&amp;":EUR:SP00:E",FXSpalten,0)),0)</f>
        <v>0.84028000000000003</v>
      </c>
      <c r="AI93" s="6">
        <f>AI91*AH93</f>
        <v>0</v>
      </c>
    </row>
    <row r="94" spans="2:37" ht="30" x14ac:dyDescent="0.25">
      <c r="B94" s="284"/>
      <c r="C94" s="134" t="s">
        <v>47</v>
      </c>
      <c r="D94" s="81">
        <f>IFERROR(INDEX(xlsHost_ZRDaten1,MATCH(D$3,FXZeilen,0),MATCH("EXR:M:"&amp;$B90&amp;":EUR:SP00:A",FXSpalten,0)),0)</f>
        <v>0.90947</v>
      </c>
      <c r="E94" s="6"/>
      <c r="F94" s="38">
        <f>IFERROR(INDEX(xlsHost_ZRDaten1,MATCH(F$3,FXZeilen,0),MATCH("EXR:M:"&amp;$B90&amp;":EUR:SP00:A",FXSpalten,0)),0)</f>
        <v>0.90741000000000005</v>
      </c>
      <c r="G94" s="6">
        <f>G93-G92</f>
        <v>0</v>
      </c>
      <c r="H94" s="38">
        <f>IFERROR(INDEX(xlsHost_ZRDaten1,MATCH(H$3,FXZeilen,0),MATCH("EXR:M:"&amp;$B90&amp;":EUR:SP00:A",FXSpalten,0)),0)</f>
        <v>0.89605000000000001</v>
      </c>
      <c r="I94" s="6">
        <f>I93-I92</f>
        <v>0</v>
      </c>
      <c r="J94" s="38">
        <f>IFERROR(INDEX(xlsHost_ZRDaten1,MATCH(J$3,FXZeilen,0),MATCH("EXR:M:"&amp;$B90&amp;":EUR:SP00:A",FXSpalten,0)),0)</f>
        <v>0.90624000000000005</v>
      </c>
      <c r="K94" s="6">
        <f>K93-K92</f>
        <v>0</v>
      </c>
      <c r="L94" s="38">
        <f>IFERROR(INDEX(xlsHost_ZRDaten1,MATCH(L$3,FXZeilen,0),MATCH("EXR:M:"&amp;$B90&amp;":EUR:SP00:A",FXSpalten,0)),0)</f>
        <v>0.89266999999999996</v>
      </c>
      <c r="M94" s="6">
        <f>M93-M92</f>
        <v>0</v>
      </c>
      <c r="N94" s="38">
        <f>IFERROR(INDEX(xlsHost_ZRDaten1,MATCH(N$3,FXZeilen,0),MATCH("EXR:M:"&amp;$B90&amp;":EUR:SP00:A",FXSpalten,0)),0)</f>
        <v>0.87268000000000001</v>
      </c>
      <c r="O94" s="6">
        <f>O93-O92</f>
        <v>0</v>
      </c>
      <c r="P94" s="38">
        <f>IFERROR(INDEX(xlsHost_ZRDaten1,MATCH(P$3,FXZeilen,0),MATCH("EXR:M:"&amp;$B90&amp;":EUR:SP00:A",FXSpalten,0)),0)</f>
        <v>0.85872999999999999</v>
      </c>
      <c r="Q94" s="6">
        <f>Q93-Q92</f>
        <v>0</v>
      </c>
      <c r="R94" s="38">
        <f>IFERROR(INDEX(xlsHost_ZRDaten1,MATCH(R$3,FXZeilen,0),MATCH("EXR:M:"&amp;$B90&amp;":EUR:SP00:A",FXSpalten,0)),0)</f>
        <v>0.86526999999999998</v>
      </c>
      <c r="S94" s="6">
        <f>S93-S92</f>
        <v>0</v>
      </c>
      <c r="T94" s="38">
        <f>IFERROR(INDEX(xlsHost_ZRDaten1,MATCH(T$3,FXZeilen,0),MATCH("EXR:M:"&amp;$B90&amp;":EUR:SP00:A",FXSpalten,0)),0)</f>
        <v>0.86258000000000001</v>
      </c>
      <c r="U94" s="6">
        <f>U93-U92</f>
        <v>0</v>
      </c>
      <c r="V94" s="38">
        <f>IFERROR(INDEX(xlsHost_ZRDaten1,MATCH(V$3,FXZeilen,0),MATCH("EXR:M:"&amp;$B90&amp;":EUR:SP00:A",FXSpalten,0)),0)</f>
        <v>0.85872000000000004</v>
      </c>
      <c r="W94" s="6">
        <f>W93-W92</f>
        <v>0</v>
      </c>
      <c r="X94" s="38">
        <f>IFERROR(INDEX(xlsHost_ZRDaten1,MATCH(X$3,FXZeilen,0),MATCH("EXR:M:"&amp;$B90&amp;":EUR:SP00:A",FXSpalten,0)),0)</f>
        <v>0.85612999999999995</v>
      </c>
      <c r="Y94" s="6">
        <f>Y93-Y92</f>
        <v>0</v>
      </c>
      <c r="Z94" s="38">
        <f>IFERROR(INDEX(xlsHost_ZRDaten1,MATCH(Z$3,FXZeilen,0),MATCH("EXR:M:"&amp;$B90&amp;":EUR:SP00:A",FXSpalten,0)),0)</f>
        <v>0.85287000000000002</v>
      </c>
      <c r="AA94" s="6">
        <f>AA93-AA92</f>
        <v>0</v>
      </c>
      <c r="AB94" s="38">
        <f>IFERROR(INDEX(xlsHost_ZRDaten1,MATCH(AB$3,FXZeilen,0),MATCH("EXR:M:"&amp;$B90&amp;":EUR:SP00:A",FXSpalten,0)),0)</f>
        <v>0.85682999999999998</v>
      </c>
      <c r="AC94" s="6">
        <f>AC93-AC92</f>
        <v>0</v>
      </c>
      <c r="AD94" s="38">
        <f>IFERROR(INDEX(xlsHost_ZRDaten1,MATCH(AD$3,FXZeilen,0),MATCH("EXR:M:"&amp;$B90&amp;":EUR:SP00:A",FXSpalten,0)),0)</f>
        <v>0.84694000000000003</v>
      </c>
      <c r="AE94" s="6">
        <f>AE93-AE92</f>
        <v>0</v>
      </c>
      <c r="AF94" s="38">
        <f>IFERROR(INDEX(xlsHost_ZRDaten1,MATCH(AF$3,FXZeilen,0),MATCH("EXR:M:"&amp;$B90&amp;":EUR:SP00:A",FXSpalten,0)),0)</f>
        <v>0.84785999999999995</v>
      </c>
      <c r="AG94" s="6">
        <f>AG93-AG92</f>
        <v>0</v>
      </c>
      <c r="AH94" s="38">
        <f>IFERROR(INDEX(xlsHost_ZRDaten1,MATCH(AH$3,FXZeilen,0),MATCH("EXR:M:"&amp;$B90&amp;":EUR:SP00:A",FXSpalten,0)),0)</f>
        <v>0.84875</v>
      </c>
      <c r="AI94" s="6">
        <f>AI93-AI92</f>
        <v>0</v>
      </c>
    </row>
    <row r="95" spans="2:37" ht="30" x14ac:dyDescent="0.25">
      <c r="B95" s="284"/>
      <c r="C95" s="134" t="s">
        <v>56</v>
      </c>
      <c r="D95" s="33"/>
      <c r="E95" s="6"/>
      <c r="F95" s="5"/>
      <c r="G95" s="6">
        <f>IFERROR(G94*(1/F94),0)</f>
        <v>0</v>
      </c>
      <c r="H95" s="5"/>
      <c r="I95" s="6">
        <f>IFERROR(I94*(1/H94),0)</f>
        <v>0</v>
      </c>
      <c r="J95" s="5"/>
      <c r="K95" s="6">
        <f>IFERROR(K94*(1/J94),0)</f>
        <v>0</v>
      </c>
      <c r="L95" s="5"/>
      <c r="M95" s="6">
        <f>IFERROR(M94*(1/L94),0)</f>
        <v>0</v>
      </c>
      <c r="N95" s="5"/>
      <c r="O95" s="6">
        <f>IFERROR(O94*(1/N94),0)</f>
        <v>0</v>
      </c>
      <c r="P95" s="5"/>
      <c r="Q95" s="6">
        <f>IFERROR(Q94*(1/P94),0)</f>
        <v>0</v>
      </c>
      <c r="R95" s="5"/>
      <c r="S95" s="6">
        <f>IFERROR(S94*(1/R94),0)</f>
        <v>0</v>
      </c>
      <c r="T95" s="5"/>
      <c r="U95" s="6">
        <f>IFERROR(U94*(1/T94),0)</f>
        <v>0</v>
      </c>
      <c r="V95" s="5"/>
      <c r="W95" s="6">
        <f>IFERROR(W94*(1/V94),0)</f>
        <v>0</v>
      </c>
      <c r="X95" s="5"/>
      <c r="Y95" s="6">
        <f>IFERROR(Y94*(1/X94),0)</f>
        <v>0</v>
      </c>
      <c r="Z95" s="5"/>
      <c r="AA95" s="6">
        <f>IFERROR(AA94*(1/Z94),0)</f>
        <v>0</v>
      </c>
      <c r="AB95" s="5"/>
      <c r="AC95" s="6">
        <f>IFERROR(AC94*(1/AB94),0)</f>
        <v>0</v>
      </c>
      <c r="AD95" s="5"/>
      <c r="AE95" s="6">
        <f>IFERROR(AE94*(1/AD94),0)</f>
        <v>0</v>
      </c>
      <c r="AF95" s="5"/>
      <c r="AG95" s="6">
        <f>IFERROR(AG94*(1/AF94),0)</f>
        <v>0</v>
      </c>
      <c r="AH95" s="5"/>
      <c r="AI95" s="6">
        <f>IFERROR(AI94*(1/AH94),0)</f>
        <v>0</v>
      </c>
    </row>
    <row r="96" spans="2:37" ht="30" x14ac:dyDescent="0.25">
      <c r="B96" s="284"/>
      <c r="C96" s="134" t="s">
        <v>58</v>
      </c>
      <c r="D96" s="33"/>
      <c r="E96" s="6"/>
      <c r="F96" s="5"/>
      <c r="G96" s="6">
        <f>G91-G90</f>
        <v>0</v>
      </c>
      <c r="H96" s="5"/>
      <c r="I96" s="6">
        <f>I91-I90</f>
        <v>0</v>
      </c>
      <c r="J96" s="5"/>
      <c r="K96" s="6">
        <f>K91-K90</f>
        <v>0</v>
      </c>
      <c r="L96" s="5"/>
      <c r="M96" s="6">
        <f>M91-M90</f>
        <v>0</v>
      </c>
      <c r="N96" s="5"/>
      <c r="O96" s="6">
        <f>O91-O90</f>
        <v>0</v>
      </c>
      <c r="P96" s="5"/>
      <c r="Q96" s="6">
        <f>Q91-Q90</f>
        <v>0</v>
      </c>
      <c r="R96" s="5"/>
      <c r="S96" s="6">
        <f>S91-S90</f>
        <v>0</v>
      </c>
      <c r="T96" s="5"/>
      <c r="U96" s="6">
        <f>U91-U90</f>
        <v>0</v>
      </c>
      <c r="V96" s="5"/>
      <c r="W96" s="6">
        <f>W91-W90</f>
        <v>0</v>
      </c>
      <c r="X96" s="5"/>
      <c r="Y96" s="6">
        <f>Y91-Y90</f>
        <v>0</v>
      </c>
      <c r="Z96" s="5"/>
      <c r="AA96" s="6">
        <f>AA91-AA90</f>
        <v>0</v>
      </c>
      <c r="AB96" s="5"/>
      <c r="AC96" s="6">
        <f>AC91-AC90</f>
        <v>0</v>
      </c>
      <c r="AD96" s="5"/>
      <c r="AE96" s="6">
        <f>AE91-AE90</f>
        <v>0</v>
      </c>
      <c r="AF96" s="5"/>
      <c r="AG96" s="6">
        <f>AG91-AG90</f>
        <v>0</v>
      </c>
      <c r="AH96" s="5"/>
      <c r="AI96" s="6">
        <f>AI91-AI90</f>
        <v>0</v>
      </c>
    </row>
    <row r="97" spans="2:38" x14ac:dyDescent="0.25">
      <c r="B97" s="284"/>
      <c r="C97" s="135" t="s">
        <v>57</v>
      </c>
      <c r="D97" s="31"/>
      <c r="E97" s="9"/>
      <c r="F97" s="7"/>
      <c r="G97" s="9">
        <f>G96-G95</f>
        <v>0</v>
      </c>
      <c r="H97" s="7"/>
      <c r="I97" s="9">
        <f>I96-I95</f>
        <v>0</v>
      </c>
      <c r="J97" s="7"/>
      <c r="K97" s="9">
        <f>K96-K95</f>
        <v>0</v>
      </c>
      <c r="L97" s="7"/>
      <c r="M97" s="9">
        <f>M96-M95</f>
        <v>0</v>
      </c>
      <c r="N97" s="7"/>
      <c r="O97" s="9">
        <f>O96-O95</f>
        <v>0</v>
      </c>
      <c r="P97" s="7"/>
      <c r="Q97" s="9">
        <f>Q96-Q95</f>
        <v>0</v>
      </c>
      <c r="R97" s="7"/>
      <c r="S97" s="9">
        <f>S96-S95</f>
        <v>0</v>
      </c>
      <c r="T97" s="7"/>
      <c r="U97" s="9">
        <f>U96-U95</f>
        <v>0</v>
      </c>
      <c r="V97" s="7"/>
      <c r="W97" s="9">
        <f>W96-W95</f>
        <v>0</v>
      </c>
      <c r="X97" s="7"/>
      <c r="Y97" s="9">
        <f>Y96-Y95</f>
        <v>0</v>
      </c>
      <c r="Z97" s="7"/>
      <c r="AA97" s="9">
        <f>AA96-AA95</f>
        <v>0</v>
      </c>
      <c r="AB97" s="7"/>
      <c r="AC97" s="9">
        <f>AC96-AC95</f>
        <v>0</v>
      </c>
      <c r="AD97" s="7"/>
      <c r="AE97" s="9">
        <f>AE96-AE95</f>
        <v>0</v>
      </c>
      <c r="AF97" s="7"/>
      <c r="AG97" s="9">
        <f>AG96-AG95</f>
        <v>0</v>
      </c>
      <c r="AH97" s="7"/>
      <c r="AI97" s="9">
        <f>AI96-AI95</f>
        <v>0</v>
      </c>
      <c r="AJ97" s="20"/>
      <c r="AK97" s="10"/>
      <c r="AL97" s="10"/>
    </row>
    <row r="98" spans="2:38" ht="15.75" thickBot="1" x14ac:dyDescent="0.3">
      <c r="B98" s="285"/>
      <c r="C98" s="136" t="s">
        <v>60</v>
      </c>
      <c r="D98" s="39"/>
      <c r="E98" s="18"/>
      <c r="F98" s="17"/>
      <c r="G98" s="18">
        <f>G97*-1</f>
        <v>0</v>
      </c>
      <c r="H98" s="17"/>
      <c r="I98" s="18">
        <f>I97*-1</f>
        <v>0</v>
      </c>
      <c r="J98" s="17"/>
      <c r="K98" s="18">
        <f>K97*-1</f>
        <v>0</v>
      </c>
      <c r="L98" s="17"/>
      <c r="M98" s="18">
        <f>M97*-1</f>
        <v>0</v>
      </c>
      <c r="N98" s="17"/>
      <c r="O98" s="18">
        <f>O97*-1</f>
        <v>0</v>
      </c>
      <c r="P98" s="17"/>
      <c r="Q98" s="18">
        <f>Q97*-1</f>
        <v>0</v>
      </c>
      <c r="R98" s="17"/>
      <c r="S98" s="18">
        <f>S97*-1</f>
        <v>0</v>
      </c>
      <c r="T98" s="17"/>
      <c r="U98" s="18">
        <f>U97*-1</f>
        <v>0</v>
      </c>
      <c r="V98" s="17"/>
      <c r="W98" s="18">
        <f>W97*-1</f>
        <v>0</v>
      </c>
      <c r="X98" s="17"/>
      <c r="Y98" s="18">
        <f>Y97*-1</f>
        <v>0</v>
      </c>
      <c r="Z98" s="17"/>
      <c r="AA98" s="18">
        <f>AA97*-1</f>
        <v>0</v>
      </c>
      <c r="AB98" s="17"/>
      <c r="AC98" s="18">
        <f>AC97*-1</f>
        <v>0</v>
      </c>
      <c r="AD98" s="17"/>
      <c r="AE98" s="18">
        <f>AE97*-1</f>
        <v>0</v>
      </c>
      <c r="AF98" s="17"/>
      <c r="AG98" s="18">
        <f>AG97*-1</f>
        <v>0</v>
      </c>
      <c r="AH98" s="17"/>
      <c r="AI98" s="18">
        <f>AI97*-1</f>
        <v>0</v>
      </c>
      <c r="AJ98" s="19"/>
      <c r="AK98" s="10"/>
      <c r="AL98" s="10"/>
    </row>
    <row r="99" spans="2:38" x14ac:dyDescent="0.25">
      <c r="B99" s="288" t="s">
        <v>14</v>
      </c>
      <c r="C99" s="137" t="s">
        <v>53</v>
      </c>
      <c r="D99" s="29"/>
      <c r="E99" s="35"/>
      <c r="F99" s="26"/>
      <c r="G99" s="36">
        <f>E100</f>
        <v>0</v>
      </c>
      <c r="H99" s="26"/>
      <c r="I99" s="36">
        <f>G100</f>
        <v>0</v>
      </c>
      <c r="J99" s="26"/>
      <c r="K99" s="36">
        <f>I100</f>
        <v>0</v>
      </c>
      <c r="L99" s="26"/>
      <c r="M99" s="36">
        <f>K100</f>
        <v>0</v>
      </c>
      <c r="N99" s="26"/>
      <c r="O99" s="36">
        <f>M100</f>
        <v>0</v>
      </c>
      <c r="P99" s="26"/>
      <c r="Q99" s="36">
        <f>O100</f>
        <v>0</v>
      </c>
      <c r="R99" s="26"/>
      <c r="S99" s="36">
        <f>Q100</f>
        <v>0</v>
      </c>
      <c r="T99" s="26"/>
      <c r="U99" s="36">
        <f>S100</f>
        <v>0</v>
      </c>
      <c r="V99" s="26"/>
      <c r="W99" s="36">
        <f>U100</f>
        <v>0</v>
      </c>
      <c r="X99" s="26"/>
      <c r="Y99" s="36">
        <f>W100</f>
        <v>0</v>
      </c>
      <c r="Z99" s="26"/>
      <c r="AA99" s="36">
        <f>Y100</f>
        <v>0</v>
      </c>
      <c r="AB99" s="26"/>
      <c r="AC99" s="36">
        <f>AA100</f>
        <v>0</v>
      </c>
      <c r="AD99" s="26"/>
      <c r="AE99" s="36">
        <f>AC100</f>
        <v>0</v>
      </c>
      <c r="AF99" s="26"/>
      <c r="AG99" s="36">
        <f>AE100</f>
        <v>0</v>
      </c>
      <c r="AH99" s="26"/>
      <c r="AI99" s="36">
        <f>AG100</f>
        <v>0</v>
      </c>
      <c r="AJ99" s="10"/>
      <c r="AK99" s="10"/>
      <c r="AL99" s="10"/>
    </row>
    <row r="100" spans="2:38" x14ac:dyDescent="0.25">
      <c r="B100" s="289"/>
      <c r="C100" s="138" t="s">
        <v>54</v>
      </c>
      <c r="D100" s="30"/>
      <c r="E100" s="11">
        <f>IFERROR(INDEX(AUSTA_aggregiert,MATCH("BBBAM:M:DE:H:DE0XXXX:A20:A:1:U6:2240:"&amp;$B99&amp;":Z",AUSTADatenZeilen,0),MATCH(D$3,AUSTADatenSpalten,0)),0)</f>
        <v>0</v>
      </c>
      <c r="F100" s="9"/>
      <c r="G100" s="11">
        <f>IFERROR(INDEX(AUSTA_aggregiert,MATCH("BBBAM:M:DE:H:DE0XXXX:A20:A:1:U6:2240:"&amp;$B99&amp;":Z",AUSTADatenZeilen,0),MATCH(F$3,AUSTADatenSpalten,0)),0)</f>
        <v>0</v>
      </c>
      <c r="H100" s="9"/>
      <c r="I100" s="11">
        <f>IFERROR(INDEX(AUSTA_aggregiert,MATCH("BBBAM:M:DE:H:DE0XXXX:A20:A:1:U6:2240:"&amp;$B99&amp;":Z",AUSTADatenZeilen,0),MATCH(H$3,AUSTADatenSpalten,0)),0)</f>
        <v>0</v>
      </c>
      <c r="J100" s="9"/>
      <c r="K100" s="11">
        <f>IFERROR(INDEX(AUSTA_aggregiert,MATCH("BBBAM:M:DE:H:DE0XXXX:A20:A:1:U6:2240:"&amp;$B99&amp;":Z",AUSTADatenZeilen,0),MATCH(J$3,AUSTADatenSpalten,0)),0)</f>
        <v>0</v>
      </c>
      <c r="L100" s="9"/>
      <c r="M100" s="11">
        <f>IFERROR(INDEX(AUSTA_aggregiert,MATCH("BBBAM:M:DE:H:DE0XXXX:A20:A:1:U6:2240:"&amp;$B99&amp;":Z",AUSTADatenZeilen,0),MATCH(L$3,AUSTADatenSpalten,0)),0)</f>
        <v>0</v>
      </c>
      <c r="N100" s="9"/>
      <c r="O100" s="11">
        <f>IFERROR(INDEX(AUSTA_aggregiert,MATCH("BBBAM:M:DE:H:DE0XXXX:A20:A:1:U6:2240:"&amp;$B99&amp;":Z",AUSTADatenZeilen,0),MATCH(N$3,AUSTADatenSpalten,0)),0)</f>
        <v>0</v>
      </c>
      <c r="P100" s="9"/>
      <c r="Q100" s="11">
        <f>IFERROR(INDEX(AUSTA_aggregiert,MATCH("BBBAM:M:DE:H:DE0XXXX:A20:A:1:U6:2240:"&amp;$B99&amp;":Z",AUSTADatenZeilen,0),MATCH(P$3,AUSTADatenSpalten,0)),0)</f>
        <v>0</v>
      </c>
      <c r="R100" s="9"/>
      <c r="S100" s="11">
        <f>IFERROR(INDEX(AUSTA_aggregiert,MATCH("BBBAM:M:DE:H:DE0XXXX:A20:A:1:U6:2240:"&amp;$B99&amp;":Z",AUSTADatenZeilen,0),MATCH(R$3,AUSTADatenSpalten,0)),0)</f>
        <v>0</v>
      </c>
      <c r="T100" s="9"/>
      <c r="U100" s="11">
        <f>IFERROR(INDEX(AUSTA_aggregiert,MATCH("BBBAM:M:DE:H:DE0XXXX:A20:A:1:U6:2240:"&amp;$B99&amp;":Z",AUSTADatenZeilen,0),MATCH(T$3,AUSTADatenSpalten,0)),0)</f>
        <v>0</v>
      </c>
      <c r="V100" s="9"/>
      <c r="W100" s="11">
        <f>IFERROR(INDEX(AUSTA_aggregiert,MATCH("BBBAM:M:DE:H:DE0XXXX:A20:A:1:U6:2240:"&amp;$B99&amp;":Z",AUSTADatenZeilen,0),MATCH(V$3,AUSTADatenSpalten,0)),0)</f>
        <v>0</v>
      </c>
      <c r="X100" s="9"/>
      <c r="Y100" s="11">
        <f>IFERROR(INDEX(AUSTA_aggregiert,MATCH("BBBAM:M:DE:H:DE0XXXX:A20:A:1:U6:2240:"&amp;$B99&amp;":Z",AUSTADatenZeilen,0),MATCH(X$3,AUSTADatenSpalten,0)),0)</f>
        <v>0</v>
      </c>
      <c r="Z100" s="9"/>
      <c r="AA100" s="11">
        <f>IFERROR(INDEX(AUSTA_aggregiert,MATCH("BBBAM:M:DE:H:DE0XXXX:A20:A:1:U6:2240:"&amp;$B99&amp;":Z",AUSTADatenZeilen,0),MATCH(Z$3,AUSTADatenSpalten,0)),0)</f>
        <v>0</v>
      </c>
      <c r="AB100" s="9"/>
      <c r="AC100" s="11">
        <f>IFERROR(INDEX(AUSTA_aggregiert,MATCH("BBBAM:M:DE:H:DE0XXXX:A20:A:1:U6:2240:"&amp;$B99&amp;":Z",AUSTADatenZeilen,0),MATCH(AB$3,AUSTADatenSpalten,0)),0)</f>
        <v>0</v>
      </c>
      <c r="AD100" s="9"/>
      <c r="AE100" s="11">
        <f>IFERROR(INDEX(AUSTA_aggregiert,MATCH("BBBAM:M:DE:H:DE0XXXX:A20:A:1:U6:2240:"&amp;$B99&amp;":Z",AUSTADatenZeilen,0),MATCH(AD$3,AUSTADatenSpalten,0)),0)</f>
        <v>0</v>
      </c>
      <c r="AF100" s="9"/>
      <c r="AG100" s="11">
        <f>IFERROR(INDEX(AUSTA_aggregiert,MATCH("BBBAM:M:DE:H:DE0XXXX:A20:A:1:U6:2240:"&amp;$B99&amp;":Z",AUSTADatenZeilen,0),MATCH(AF$3,AUSTADatenSpalten,0)),0)</f>
        <v>0</v>
      </c>
      <c r="AH100" s="9"/>
      <c r="AI100" s="11">
        <f>IFERROR(INDEX(AUSTA_aggregiert,MATCH("BBBAM:M:DE:H:DE0XXXX:A20:A:1:U6:2240:"&amp;$B99&amp;":Z",AUSTADatenZeilen,0),MATCH(AH$3,AUSTADatenSpalten,0)),0)</f>
        <v>0</v>
      </c>
      <c r="AJ100" s="10"/>
      <c r="AK100" s="10"/>
      <c r="AL100" s="10"/>
    </row>
    <row r="101" spans="2:38" x14ac:dyDescent="0.25">
      <c r="B101" s="289"/>
      <c r="C101" s="139" t="s">
        <v>32</v>
      </c>
      <c r="D101" s="31"/>
      <c r="E101" s="6"/>
      <c r="F101" s="37">
        <f>D102</f>
        <v>123.76</v>
      </c>
      <c r="G101" s="6">
        <f>G99*F101</f>
        <v>0</v>
      </c>
      <c r="H101" s="37">
        <f>F102</f>
        <v>122.36</v>
      </c>
      <c r="I101" s="6">
        <f>I99*H101</f>
        <v>0</v>
      </c>
      <c r="J101" s="37">
        <f>H102</f>
        <v>124.79</v>
      </c>
      <c r="K101" s="6">
        <f>K99*J101</f>
        <v>0</v>
      </c>
      <c r="L101" s="37">
        <f>J102</f>
        <v>126.49</v>
      </c>
      <c r="M101" s="6">
        <f>M99*L101</f>
        <v>0</v>
      </c>
      <c r="N101" s="37">
        <f>L102</f>
        <v>127.05</v>
      </c>
      <c r="O101" s="6">
        <f>O99*N101</f>
        <v>0</v>
      </c>
      <c r="P101" s="37">
        <f>N102</f>
        <v>128.83000000000001</v>
      </c>
      <c r="Q101" s="6">
        <f>Q99*P101</f>
        <v>0</v>
      </c>
      <c r="R101" s="37">
        <f>P102</f>
        <v>129.91</v>
      </c>
      <c r="S101" s="6">
        <f>S99*R101</f>
        <v>0</v>
      </c>
      <c r="T101" s="37">
        <f>R102</f>
        <v>131.62</v>
      </c>
      <c r="U101" s="6">
        <f>U99*T101</f>
        <v>0</v>
      </c>
      <c r="V101" s="37">
        <f>T102</f>
        <v>133.79</v>
      </c>
      <c r="W101" s="6">
        <f>W99*V101</f>
        <v>0</v>
      </c>
      <c r="X101" s="37">
        <f>V102</f>
        <v>131.43</v>
      </c>
      <c r="Y101" s="6">
        <f>Y99*X101</f>
        <v>0</v>
      </c>
      <c r="Z101" s="37">
        <f>X102</f>
        <v>130.38999999999999</v>
      </c>
      <c r="AA101" s="6">
        <f>AA99*Z101</f>
        <v>0</v>
      </c>
      <c r="AB101" s="37">
        <f>Z102</f>
        <v>129.94999999999999</v>
      </c>
      <c r="AC101" s="6">
        <f>AC99*AB101</f>
        <v>0</v>
      </c>
      <c r="AD101" s="37">
        <f>AB102</f>
        <v>129.66999999999999</v>
      </c>
      <c r="AE101" s="6">
        <f>AE99*AD101</f>
        <v>0</v>
      </c>
      <c r="AF101" s="37">
        <f>AD102</f>
        <v>132.62</v>
      </c>
      <c r="AG101" s="6">
        <f>AG99*AF101</f>
        <v>0</v>
      </c>
      <c r="AH101" s="37">
        <f>AF102</f>
        <v>128.19999999999999</v>
      </c>
      <c r="AI101" s="6">
        <f>AI99*AH101</f>
        <v>0</v>
      </c>
    </row>
    <row r="102" spans="2:38" x14ac:dyDescent="0.25">
      <c r="B102" s="289"/>
      <c r="C102" s="139" t="s">
        <v>33</v>
      </c>
      <c r="D102" s="80">
        <f>IFERROR(INDEX(xlsHost_ZRDaten1,MATCH(D$3,FXZeilen,0),MATCH("EXR:M:"&amp;$B99&amp;":EUR:SP00:E",FXSpalten,0)),0)</f>
        <v>123.76</v>
      </c>
      <c r="E102" s="6">
        <f>E100*D102</f>
        <v>0</v>
      </c>
      <c r="F102" s="37">
        <f>IFERROR(INDEX(xlsHost_ZRDaten1,MATCH(F$3,FXZeilen,0),MATCH("EXR:M:"&amp;$B99&amp;":EUR:SP00:E",FXSpalten,0)),0)</f>
        <v>122.36</v>
      </c>
      <c r="G102" s="6">
        <f>G100*F102</f>
        <v>0</v>
      </c>
      <c r="H102" s="37">
        <f>IFERROR(INDEX(xlsHost_ZRDaten1,MATCH(H$3,FXZeilen,0),MATCH("EXR:M:"&amp;$B99&amp;":EUR:SP00:E",FXSpalten,0)),0)</f>
        <v>124.79</v>
      </c>
      <c r="I102" s="6">
        <f>I100*H102</f>
        <v>0</v>
      </c>
      <c r="J102" s="37">
        <f>IFERROR(INDEX(xlsHost_ZRDaten1,MATCH(J$3,FXZeilen,0),MATCH("EXR:M:"&amp;$B99&amp;":EUR:SP00:E",FXSpalten,0)),0)</f>
        <v>126.49</v>
      </c>
      <c r="K102" s="6">
        <f>K100*J102</f>
        <v>0</v>
      </c>
      <c r="L102" s="37">
        <f>IFERROR(INDEX(xlsHost_ZRDaten1,MATCH(L$3,FXZeilen,0),MATCH("EXR:M:"&amp;$B99&amp;":EUR:SP00:E",FXSpalten,0)),0)</f>
        <v>127.05</v>
      </c>
      <c r="M102" s="6">
        <f>M100*L102</f>
        <v>0</v>
      </c>
      <c r="N102" s="37">
        <f>IFERROR(INDEX(xlsHost_ZRDaten1,MATCH(N$3,FXZeilen,0),MATCH("EXR:M:"&amp;$B99&amp;":EUR:SP00:E",FXSpalten,0)),0)</f>
        <v>128.83000000000001</v>
      </c>
      <c r="O102" s="6">
        <f>O100*N102</f>
        <v>0</v>
      </c>
      <c r="P102" s="37">
        <f>IFERROR(INDEX(xlsHost_ZRDaten1,MATCH(P$3,FXZeilen,0),MATCH("EXR:M:"&amp;$B99&amp;":EUR:SP00:E",FXSpalten,0)),0)</f>
        <v>129.91</v>
      </c>
      <c r="Q102" s="6">
        <f>Q100*P102</f>
        <v>0</v>
      </c>
      <c r="R102" s="37">
        <f>IFERROR(INDEX(xlsHost_ZRDaten1,MATCH(R$3,FXZeilen,0),MATCH("EXR:M:"&amp;$B99&amp;":EUR:SP00:E",FXSpalten,0)),0)</f>
        <v>131.62</v>
      </c>
      <c r="S102" s="6">
        <f>S100*R102</f>
        <v>0</v>
      </c>
      <c r="T102" s="37">
        <f>IFERROR(INDEX(xlsHost_ZRDaten1,MATCH(T$3,FXZeilen,0),MATCH("EXR:M:"&amp;$B99&amp;":EUR:SP00:E",FXSpalten,0)),0)</f>
        <v>133.79</v>
      </c>
      <c r="U102" s="6">
        <f>U100*T102</f>
        <v>0</v>
      </c>
      <c r="V102" s="37">
        <f>IFERROR(INDEX(xlsHost_ZRDaten1,MATCH(V$3,FXZeilen,0),MATCH("EXR:M:"&amp;$B99&amp;":EUR:SP00:E",FXSpalten,0)),0)</f>
        <v>131.43</v>
      </c>
      <c r="W102" s="6">
        <f>W100*V102</f>
        <v>0</v>
      </c>
      <c r="X102" s="37">
        <f>IFERROR(INDEX(xlsHost_ZRDaten1,MATCH(X$3,FXZeilen,0),MATCH("EXR:M:"&amp;$B99&amp;":EUR:SP00:E",FXSpalten,0)),0)</f>
        <v>130.38999999999999</v>
      </c>
      <c r="Y102" s="6">
        <f>Y100*X102</f>
        <v>0</v>
      </c>
      <c r="Z102" s="37">
        <f>IFERROR(INDEX(xlsHost_ZRDaten1,MATCH(Z$3,FXZeilen,0),MATCH("EXR:M:"&amp;$B99&amp;":EUR:SP00:E",FXSpalten,0)),0)</f>
        <v>129.94999999999999</v>
      </c>
      <c r="AA102" s="6">
        <f>AA100*Z102</f>
        <v>0</v>
      </c>
      <c r="AB102" s="37">
        <f>IFERROR(INDEX(xlsHost_ZRDaten1,MATCH(AB$3,FXZeilen,0),MATCH("EXR:M:"&amp;$B99&amp;":EUR:SP00:E",FXSpalten,0)),0)</f>
        <v>129.66999999999999</v>
      </c>
      <c r="AC102" s="6">
        <f>AC100*AB102</f>
        <v>0</v>
      </c>
      <c r="AD102" s="37">
        <f>IFERROR(INDEX(xlsHost_ZRDaten1,MATCH(AD$3,FXZeilen,0),MATCH("EXR:M:"&amp;$B99&amp;":EUR:SP00:E",FXSpalten,0)),0)</f>
        <v>132.62</v>
      </c>
      <c r="AE102" s="6">
        <f>AE100*AD102</f>
        <v>0</v>
      </c>
      <c r="AF102" s="37">
        <f>IFERROR(INDEX(xlsHost_ZRDaten1,MATCH(AF$3,FXZeilen,0),MATCH("EXR:M:"&amp;$B99&amp;":EUR:SP00:E",FXSpalten,0)),0)</f>
        <v>128.19999999999999</v>
      </c>
      <c r="AG102" s="6">
        <f>AG100*AF102</f>
        <v>0</v>
      </c>
      <c r="AH102" s="37">
        <f>IFERROR(INDEX(xlsHost_ZRDaten1,MATCH(AH$3,FXZeilen,0),MATCH("EXR:M:"&amp;$B99&amp;":EUR:SP00:E",FXSpalten,0)),0)</f>
        <v>130.38</v>
      </c>
      <c r="AI102" s="6">
        <f>AI100*AH102</f>
        <v>0</v>
      </c>
    </row>
    <row r="103" spans="2:38" ht="30" x14ac:dyDescent="0.25">
      <c r="B103" s="289"/>
      <c r="C103" s="139" t="s">
        <v>48</v>
      </c>
      <c r="D103" s="81">
        <f>IFERROR(INDEX(xlsHost_ZRDaten1,MATCH(D$3,FXZeilen,0),MATCH("EXR:M:"&amp;$B99&amp;":EUR:SP00:A",FXSpalten,0)),0)</f>
        <v>124.5</v>
      </c>
      <c r="E103" s="6"/>
      <c r="F103" s="38">
        <f>IFERROR(INDEX(xlsHost_ZRDaten1,MATCH(F$3,FXZeilen,0),MATCH("EXR:M:"&amp;$B99&amp;":EUR:SP00:A",FXSpalten,0)),0)</f>
        <v>123.89</v>
      </c>
      <c r="G103" s="6">
        <f>G102-G101</f>
        <v>0</v>
      </c>
      <c r="H103" s="38">
        <f>IFERROR(INDEX(xlsHost_ZRDaten1,MATCH(H$3,FXZeilen,0),MATCH("EXR:M:"&amp;$B99&amp;":EUR:SP00:A",FXSpalten,0)),0)</f>
        <v>123.61</v>
      </c>
      <c r="I103" s="6">
        <f>I102-I101</f>
        <v>0</v>
      </c>
      <c r="J103" s="38">
        <f>IFERROR(INDEX(xlsHost_ZRDaten1,MATCH(J$3,FXZeilen,0),MATCH("EXR:M:"&amp;$B99&amp;":EUR:SP00:A",FXSpalten,0)),0)</f>
        <v>126.28</v>
      </c>
      <c r="K103" s="6">
        <f>K102-K101</f>
        <v>0</v>
      </c>
      <c r="L103" s="38">
        <f>IFERROR(INDEX(xlsHost_ZRDaten1,MATCH(L$3,FXZeilen,0),MATCH("EXR:M:"&amp;$B99&amp;":EUR:SP00:A",FXSpalten,0)),0)</f>
        <v>126.31</v>
      </c>
      <c r="M103" s="6">
        <f>M102-M101</f>
        <v>0</v>
      </c>
      <c r="N103" s="38">
        <f>IFERROR(INDEX(xlsHost_ZRDaten1,MATCH(N$3,FXZeilen,0),MATCH("EXR:M:"&amp;$B99&amp;":EUR:SP00:A",FXSpalten,0)),0)</f>
        <v>127.49</v>
      </c>
      <c r="O103" s="6">
        <f>O102-O101</f>
        <v>0</v>
      </c>
      <c r="P103" s="38">
        <f>IFERROR(INDEX(xlsHost_ZRDaten1,MATCH(P$3,FXZeilen,0),MATCH("EXR:M:"&amp;$B99&amp;":EUR:SP00:A",FXSpalten,0)),0)</f>
        <v>129.38</v>
      </c>
      <c r="Q103" s="6">
        <f>Q102-Q101</f>
        <v>0</v>
      </c>
      <c r="R103" s="38">
        <f>IFERROR(INDEX(xlsHost_ZRDaten1,MATCH(R$3,FXZeilen,0),MATCH("EXR:M:"&amp;$B99&amp;":EUR:SP00:A",FXSpalten,0)),0)</f>
        <v>130.49</v>
      </c>
      <c r="S103" s="6">
        <f>S102-S101</f>
        <v>0</v>
      </c>
      <c r="T103" s="38">
        <f>IFERROR(INDEX(xlsHost_ZRDaten1,MATCH(T$3,FXZeilen,0),MATCH("EXR:M:"&amp;$B99&amp;":EUR:SP00:A",FXSpalten,0)),0)</f>
        <v>132.57</v>
      </c>
      <c r="U103" s="6">
        <f>U102-U101</f>
        <v>0</v>
      </c>
      <c r="V103" s="38">
        <f>IFERROR(INDEX(xlsHost_ZRDaten1,MATCH(V$3,FXZeilen,0),MATCH("EXR:M:"&amp;$B99&amp;":EUR:SP00:A",FXSpalten,0)),0)</f>
        <v>132.63</v>
      </c>
      <c r="W103" s="6">
        <f>W102-W101</f>
        <v>0</v>
      </c>
      <c r="X103" s="38">
        <f>IFERROR(INDEX(xlsHost_ZRDaten1,MATCH(X$3,FXZeilen,0),MATCH("EXR:M:"&amp;$B99&amp;":EUR:SP00:A",FXSpalten,0)),0)</f>
        <v>130.35</v>
      </c>
      <c r="Y103" s="6">
        <f>Y102-Y101</f>
        <v>0</v>
      </c>
      <c r="Z103" s="38">
        <f>IFERROR(INDEX(xlsHost_ZRDaten1,MATCH(Z$3,FXZeilen,0),MATCH("EXR:M:"&amp;$B99&amp;":EUR:SP00:A",FXSpalten,0)),0)</f>
        <v>129.28</v>
      </c>
      <c r="AA103" s="6">
        <f>AA102-AA101</f>
        <v>0</v>
      </c>
      <c r="AB103" s="38">
        <f>IFERROR(INDEX(xlsHost_ZRDaten1,MATCH(AB$3,FXZeilen,0),MATCH("EXR:M:"&amp;$B99&amp;":EUR:SP00:A",FXSpalten,0)),0)</f>
        <v>129.66</v>
      </c>
      <c r="AC103" s="6">
        <f>AC102-AC101</f>
        <v>0</v>
      </c>
      <c r="AD103" s="38">
        <f>IFERROR(INDEX(xlsHost_ZRDaten1,MATCH(AD$3,FXZeilen,0),MATCH("EXR:M:"&amp;$B99&amp;":EUR:SP00:A",FXSpalten,0)),0)</f>
        <v>131.21</v>
      </c>
      <c r="AE103" s="6">
        <f>AE102-AE101</f>
        <v>0</v>
      </c>
      <c r="AF103" s="38">
        <f>IFERROR(INDEX(xlsHost_ZRDaten1,MATCH(AF$3,FXZeilen,0),MATCH("EXR:M:"&amp;$B99&amp;":EUR:SP00:A",FXSpalten,0)),0)</f>
        <v>130.12</v>
      </c>
      <c r="AG103" s="6">
        <f>AG102-AG101</f>
        <v>0</v>
      </c>
      <c r="AH103" s="38">
        <f>IFERROR(INDEX(xlsHost_ZRDaten1,MATCH(AH$3,FXZeilen,0),MATCH("EXR:M:"&amp;$B99&amp;":EUR:SP00:A",FXSpalten,0)),0)</f>
        <v>128.80000000000001</v>
      </c>
      <c r="AI103" s="6">
        <f>AI102-AI101</f>
        <v>0</v>
      </c>
    </row>
    <row r="104" spans="2:38" ht="30" x14ac:dyDescent="0.25">
      <c r="B104" s="289"/>
      <c r="C104" s="139" t="s">
        <v>56</v>
      </c>
      <c r="D104" s="33"/>
      <c r="E104" s="6"/>
      <c r="F104" s="5"/>
      <c r="G104" s="6">
        <f>IFERROR(G103*(1/F103),0)</f>
        <v>0</v>
      </c>
      <c r="H104" s="5"/>
      <c r="I104" s="6">
        <f>IFERROR(I103*(1/H103),0)</f>
        <v>0</v>
      </c>
      <c r="J104" s="5"/>
      <c r="K104" s="6">
        <f>IFERROR(K103*(1/J103),0)</f>
        <v>0</v>
      </c>
      <c r="L104" s="5"/>
      <c r="M104" s="6">
        <f>IFERROR(M103*(1/L103),0)</f>
        <v>0</v>
      </c>
      <c r="N104" s="5"/>
      <c r="O104" s="6">
        <f>IFERROR(O103*(1/N103),0)</f>
        <v>0</v>
      </c>
      <c r="P104" s="5"/>
      <c r="Q104" s="6">
        <f>IFERROR(Q103*(1/P103),0)</f>
        <v>0</v>
      </c>
      <c r="R104" s="5"/>
      <c r="S104" s="6">
        <f>IFERROR(S103*(1/R103),0)</f>
        <v>0</v>
      </c>
      <c r="T104" s="5"/>
      <c r="U104" s="6">
        <f>IFERROR(U103*(1/T103),0)</f>
        <v>0</v>
      </c>
      <c r="V104" s="5"/>
      <c r="W104" s="6">
        <f>IFERROR(W103*(1/V103),0)</f>
        <v>0</v>
      </c>
      <c r="X104" s="5"/>
      <c r="Y104" s="6">
        <f>IFERROR(Y103*(1/X103),0)</f>
        <v>0</v>
      </c>
      <c r="Z104" s="5"/>
      <c r="AA104" s="6">
        <f>IFERROR(AA103*(1/Z103),0)</f>
        <v>0</v>
      </c>
      <c r="AB104" s="5"/>
      <c r="AC104" s="6">
        <f>IFERROR(AC103*(1/AB103),0)</f>
        <v>0</v>
      </c>
      <c r="AD104" s="5"/>
      <c r="AE104" s="6">
        <f>IFERROR(AE103*(1/AD103),0)</f>
        <v>0</v>
      </c>
      <c r="AF104" s="5"/>
      <c r="AG104" s="6">
        <f>IFERROR(AG103*(1/AF103),0)</f>
        <v>0</v>
      </c>
      <c r="AH104" s="5"/>
      <c r="AI104" s="6">
        <f>IFERROR(AI103*(1/AH103),0)</f>
        <v>0</v>
      </c>
    </row>
    <row r="105" spans="2:38" ht="30" x14ac:dyDescent="0.25">
      <c r="B105" s="289"/>
      <c r="C105" s="139" t="s">
        <v>58</v>
      </c>
      <c r="D105" s="33"/>
      <c r="E105" s="6"/>
      <c r="F105" s="5"/>
      <c r="G105" s="6">
        <f>G100-G99</f>
        <v>0</v>
      </c>
      <c r="H105" s="5"/>
      <c r="I105" s="6">
        <f>I100-I99</f>
        <v>0</v>
      </c>
      <c r="J105" s="5"/>
      <c r="K105" s="6">
        <f>K100-K99</f>
        <v>0</v>
      </c>
      <c r="L105" s="5"/>
      <c r="M105" s="6">
        <f>M100-M99</f>
        <v>0</v>
      </c>
      <c r="N105" s="5"/>
      <c r="O105" s="6">
        <f>O100-O99</f>
        <v>0</v>
      </c>
      <c r="P105" s="5"/>
      <c r="Q105" s="6">
        <f>Q100-Q99</f>
        <v>0</v>
      </c>
      <c r="R105" s="5"/>
      <c r="S105" s="6">
        <f>S100-S99</f>
        <v>0</v>
      </c>
      <c r="T105" s="5"/>
      <c r="U105" s="6">
        <f>U100-U99</f>
        <v>0</v>
      </c>
      <c r="V105" s="5"/>
      <c r="W105" s="6">
        <f>W100-W99</f>
        <v>0</v>
      </c>
      <c r="X105" s="5"/>
      <c r="Y105" s="6">
        <f>Y100-Y99</f>
        <v>0</v>
      </c>
      <c r="Z105" s="5"/>
      <c r="AA105" s="6">
        <f>AA100-AA99</f>
        <v>0</v>
      </c>
      <c r="AB105" s="5"/>
      <c r="AC105" s="6">
        <f>AC100-AC99</f>
        <v>0</v>
      </c>
      <c r="AD105" s="5"/>
      <c r="AE105" s="6">
        <f>AE100-AE99</f>
        <v>0</v>
      </c>
      <c r="AF105" s="5"/>
      <c r="AG105" s="6">
        <f>AG100-AG99</f>
        <v>0</v>
      </c>
      <c r="AH105" s="5"/>
      <c r="AI105" s="6">
        <f>AI100-AI99</f>
        <v>0</v>
      </c>
    </row>
    <row r="106" spans="2:38" x14ac:dyDescent="0.25">
      <c r="B106" s="289"/>
      <c r="C106" s="140" t="s">
        <v>57</v>
      </c>
      <c r="D106" s="31"/>
      <c r="E106" s="9"/>
      <c r="F106" s="7"/>
      <c r="G106" s="9">
        <f>G105-G104</f>
        <v>0</v>
      </c>
      <c r="H106" s="7"/>
      <c r="I106" s="9">
        <f>I105-I104</f>
        <v>0</v>
      </c>
      <c r="J106" s="7"/>
      <c r="K106" s="9">
        <f>K105-K104</f>
        <v>0</v>
      </c>
      <c r="L106" s="7"/>
      <c r="M106" s="9">
        <f>M105-M104</f>
        <v>0</v>
      </c>
      <c r="N106" s="7"/>
      <c r="O106" s="9">
        <f>O105-O104</f>
        <v>0</v>
      </c>
      <c r="P106" s="7"/>
      <c r="Q106" s="9">
        <f>Q105-Q104</f>
        <v>0</v>
      </c>
      <c r="R106" s="7"/>
      <c r="S106" s="9">
        <f>S105-S104</f>
        <v>0</v>
      </c>
      <c r="T106" s="7"/>
      <c r="U106" s="9">
        <f>U105-U104</f>
        <v>0</v>
      </c>
      <c r="V106" s="7"/>
      <c r="W106" s="9">
        <f>W105-W104</f>
        <v>0</v>
      </c>
      <c r="X106" s="7"/>
      <c r="Y106" s="9">
        <f>Y105-Y104</f>
        <v>0</v>
      </c>
      <c r="Z106" s="7"/>
      <c r="AA106" s="9">
        <f>AA105-AA104</f>
        <v>0</v>
      </c>
      <c r="AB106" s="7"/>
      <c r="AC106" s="9">
        <f>AC105-AC104</f>
        <v>0</v>
      </c>
      <c r="AD106" s="7"/>
      <c r="AE106" s="9">
        <f>AE105-AE104</f>
        <v>0</v>
      </c>
      <c r="AF106" s="7"/>
      <c r="AG106" s="9">
        <f>AG105-AG104</f>
        <v>0</v>
      </c>
      <c r="AH106" s="7"/>
      <c r="AI106" s="9">
        <f>AI105-AI104</f>
        <v>0</v>
      </c>
      <c r="AJ106" s="3"/>
    </row>
    <row r="107" spans="2:38" ht="15.75" thickBot="1" x14ac:dyDescent="0.3">
      <c r="B107" s="290"/>
      <c r="C107" s="141" t="s">
        <v>60</v>
      </c>
      <c r="D107" s="39"/>
      <c r="E107" s="18"/>
      <c r="F107" s="17"/>
      <c r="G107" s="18">
        <f>G106*-1</f>
        <v>0</v>
      </c>
      <c r="H107" s="17"/>
      <c r="I107" s="18">
        <f>I106*-1</f>
        <v>0</v>
      </c>
      <c r="J107" s="17"/>
      <c r="K107" s="18">
        <f>K106*-1</f>
        <v>0</v>
      </c>
      <c r="L107" s="17"/>
      <c r="M107" s="18">
        <f>M106*-1</f>
        <v>0</v>
      </c>
      <c r="N107" s="17"/>
      <c r="O107" s="18">
        <f>O106*-1</f>
        <v>0</v>
      </c>
      <c r="P107" s="17"/>
      <c r="Q107" s="18">
        <f>Q106*-1</f>
        <v>0</v>
      </c>
      <c r="R107" s="17"/>
      <c r="S107" s="18">
        <f>S106*-1</f>
        <v>0</v>
      </c>
      <c r="T107" s="17"/>
      <c r="U107" s="18">
        <f>U106*-1</f>
        <v>0</v>
      </c>
      <c r="V107" s="17"/>
      <c r="W107" s="18">
        <f>W106*-1</f>
        <v>0</v>
      </c>
      <c r="X107" s="17"/>
      <c r="Y107" s="18">
        <f>Y106*-1</f>
        <v>0</v>
      </c>
      <c r="Z107" s="17"/>
      <c r="AA107" s="18">
        <f>AA106*-1</f>
        <v>0</v>
      </c>
      <c r="AB107" s="17"/>
      <c r="AC107" s="18">
        <f>AC106*-1</f>
        <v>0</v>
      </c>
      <c r="AD107" s="17"/>
      <c r="AE107" s="18">
        <f>AE106*-1</f>
        <v>0</v>
      </c>
      <c r="AF107" s="17"/>
      <c r="AG107" s="18">
        <f>AG106*-1</f>
        <v>0</v>
      </c>
      <c r="AH107" s="17"/>
      <c r="AI107" s="18">
        <f>AI106*-1</f>
        <v>0</v>
      </c>
      <c r="AJ107" s="19"/>
    </row>
    <row r="108" spans="2:38" x14ac:dyDescent="0.25">
      <c r="B108" s="291" t="s">
        <v>17</v>
      </c>
      <c r="C108" s="142" t="s">
        <v>53</v>
      </c>
      <c r="D108" s="29"/>
      <c r="E108" s="35"/>
      <c r="F108" s="26"/>
      <c r="G108" s="36">
        <f>E109</f>
        <v>0</v>
      </c>
      <c r="H108" s="26"/>
      <c r="I108" s="36">
        <f>G109</f>
        <v>0</v>
      </c>
      <c r="J108" s="26"/>
      <c r="K108" s="36">
        <f>I109</f>
        <v>0</v>
      </c>
      <c r="L108" s="26"/>
      <c r="M108" s="36">
        <f>K109</f>
        <v>0</v>
      </c>
      <c r="N108" s="26"/>
      <c r="O108" s="36">
        <f>M109</f>
        <v>0</v>
      </c>
      <c r="P108" s="26"/>
      <c r="Q108" s="36">
        <f>O109</f>
        <v>0</v>
      </c>
      <c r="R108" s="26"/>
      <c r="S108" s="36">
        <f>Q109</f>
        <v>0</v>
      </c>
      <c r="T108" s="26"/>
      <c r="U108" s="36">
        <f>S109</f>
        <v>0</v>
      </c>
      <c r="V108" s="26"/>
      <c r="W108" s="36">
        <f>U109</f>
        <v>0</v>
      </c>
      <c r="X108" s="26"/>
      <c r="Y108" s="36">
        <f>W109</f>
        <v>0</v>
      </c>
      <c r="Z108" s="26"/>
      <c r="AA108" s="36">
        <f>Y109</f>
        <v>0</v>
      </c>
      <c r="AB108" s="26"/>
      <c r="AC108" s="36">
        <f>AA109</f>
        <v>0</v>
      </c>
      <c r="AD108" s="26"/>
      <c r="AE108" s="36">
        <f>AC109</f>
        <v>0</v>
      </c>
      <c r="AF108" s="26"/>
      <c r="AG108" s="36">
        <f>AE109</f>
        <v>0</v>
      </c>
      <c r="AH108" s="26"/>
      <c r="AI108" s="36">
        <f>AG109</f>
        <v>0</v>
      </c>
      <c r="AJ108" s="10"/>
    </row>
    <row r="109" spans="2:38" x14ac:dyDescent="0.25">
      <c r="B109" s="292"/>
      <c r="C109" s="143" t="s">
        <v>54</v>
      </c>
      <c r="D109" s="30"/>
      <c r="E109" s="11">
        <f>IFERROR(INDEX(AUSTA_aggregiert,MATCH("BBBAM:M:DE:H:DE0XXXX:A20:A:1:U6:2240:"&amp;$B108&amp;":Z",AUSTADatenZeilen,0),MATCH(D$3,AUSTADatenSpalten,0)),0)</f>
        <v>0</v>
      </c>
      <c r="F109" s="9"/>
      <c r="G109" s="11">
        <f>IFERROR(INDEX(AUSTA_aggregiert,MATCH("BBBAM:M:DE:H:DE0XXXX:A20:A:1:U6:2240:"&amp;$B108&amp;":Z",AUSTADatenZeilen,0),MATCH(F$3,AUSTADatenSpalten,0)),0)</f>
        <v>0</v>
      </c>
      <c r="H109" s="9"/>
      <c r="I109" s="11">
        <f>IFERROR(INDEX(AUSTA_aggregiert,MATCH("BBBAM:M:DE:H:DE0XXXX:A20:A:1:U6:2240:"&amp;$B108&amp;":Z",AUSTADatenZeilen,0),MATCH(H$3,AUSTADatenSpalten,0)),0)</f>
        <v>0</v>
      </c>
      <c r="J109" s="9"/>
      <c r="K109" s="11">
        <f>IFERROR(INDEX(AUSTA_aggregiert,MATCH("BBBAM:M:DE:H:DE0XXXX:A20:A:1:U6:2240:"&amp;$B108&amp;":Z",AUSTADatenZeilen,0),MATCH(J$3,AUSTADatenSpalten,0)),0)</f>
        <v>0</v>
      </c>
      <c r="L109" s="9"/>
      <c r="M109" s="11">
        <f>IFERROR(INDEX(AUSTA_aggregiert,MATCH("BBBAM:M:DE:H:DE0XXXX:A20:A:1:U6:2240:"&amp;$B108&amp;":Z",AUSTADatenZeilen,0),MATCH(L$3,AUSTADatenSpalten,0)),0)</f>
        <v>0</v>
      </c>
      <c r="N109" s="9"/>
      <c r="O109" s="11">
        <f>IFERROR(INDEX(AUSTA_aggregiert,MATCH("BBBAM:M:DE:H:DE0XXXX:A20:A:1:U6:2240:"&amp;$B108&amp;":Z",AUSTADatenZeilen,0),MATCH(N$3,AUSTADatenSpalten,0)),0)</f>
        <v>0</v>
      </c>
      <c r="P109" s="9"/>
      <c r="Q109" s="11">
        <f>IFERROR(INDEX(AUSTA_aggregiert,MATCH("BBBAM:M:DE:H:DE0XXXX:A20:A:1:U6:2240:"&amp;$B108&amp;":Z",AUSTADatenZeilen,0),MATCH(P$3,AUSTADatenSpalten,0)),0)</f>
        <v>0</v>
      </c>
      <c r="R109" s="9"/>
      <c r="S109" s="11">
        <f>IFERROR(INDEX(AUSTA_aggregiert,MATCH("BBBAM:M:DE:H:DE0XXXX:A20:A:1:U6:2240:"&amp;$B108&amp;":Z",AUSTADatenZeilen,0),MATCH(R$3,AUSTADatenSpalten,0)),0)</f>
        <v>0</v>
      </c>
      <c r="T109" s="9"/>
      <c r="U109" s="11">
        <f>IFERROR(INDEX(AUSTA_aggregiert,MATCH("BBBAM:M:DE:H:DE0XXXX:A20:A:1:U6:2240:"&amp;$B108&amp;":Z",AUSTADatenZeilen,0),MATCH(T$3,AUSTADatenSpalten,0)),0)</f>
        <v>0</v>
      </c>
      <c r="V109" s="9"/>
      <c r="W109" s="11">
        <f>IFERROR(INDEX(AUSTA_aggregiert,MATCH("BBBAM:M:DE:H:DE0XXXX:A20:A:1:U6:2240:"&amp;$B108&amp;":Z",AUSTADatenZeilen,0),MATCH(V$3,AUSTADatenSpalten,0)),0)</f>
        <v>0</v>
      </c>
      <c r="X109" s="9"/>
      <c r="Y109" s="11">
        <f>IFERROR(INDEX(AUSTA_aggregiert,MATCH("BBBAM:M:DE:H:DE0XXXX:A20:A:1:U6:2240:"&amp;$B108&amp;":Z",AUSTADatenZeilen,0),MATCH(X$3,AUSTADatenSpalten,0)),0)</f>
        <v>0</v>
      </c>
      <c r="Z109" s="9"/>
      <c r="AA109" s="11">
        <f>IFERROR(INDEX(AUSTA_aggregiert,MATCH("BBBAM:M:DE:H:DE0XXXX:A20:A:1:U6:2240:"&amp;$B108&amp;":Z",AUSTADatenZeilen,0),MATCH(Z$3,AUSTADatenSpalten,0)),0)</f>
        <v>0</v>
      </c>
      <c r="AB109" s="9"/>
      <c r="AC109" s="11">
        <f>IFERROR(INDEX(AUSTA_aggregiert,MATCH("BBBAM:M:DE:H:DE0XXXX:A20:A:1:U6:2240:"&amp;$B108&amp;":Z",AUSTADatenZeilen,0),MATCH(AB$3,AUSTADatenSpalten,0)),0)</f>
        <v>0</v>
      </c>
      <c r="AD109" s="9"/>
      <c r="AE109" s="11">
        <f>IFERROR(INDEX(AUSTA_aggregiert,MATCH("BBBAM:M:DE:H:DE0XXXX:A20:A:1:U6:2240:"&amp;$B108&amp;":Z",AUSTADatenZeilen,0),MATCH(AD$3,AUSTADatenSpalten,0)),0)</f>
        <v>0</v>
      </c>
      <c r="AF109" s="9"/>
      <c r="AG109" s="11">
        <f>IFERROR(INDEX(AUSTA_aggregiert,MATCH("BBBAM:M:DE:H:DE0XXXX:A20:A:1:U6:2240:"&amp;$B108&amp;":Z",AUSTADatenZeilen,0),MATCH(AF$3,AUSTADatenSpalten,0)),0)</f>
        <v>0</v>
      </c>
      <c r="AH109" s="9"/>
      <c r="AI109" s="11">
        <f>IFERROR(INDEX(AUSTA_aggregiert,MATCH("BBBAM:M:DE:H:DE0XXXX:A20:A:1:U6:2240:"&amp;$B108&amp;":Z",AUSTADatenZeilen,0),MATCH(AH$3,AUSTADatenSpalten,0)),0)</f>
        <v>0</v>
      </c>
      <c r="AJ109" s="10"/>
    </row>
    <row r="110" spans="2:38" x14ac:dyDescent="0.25">
      <c r="B110" s="292"/>
      <c r="C110" s="144" t="s">
        <v>38</v>
      </c>
      <c r="D110" s="31"/>
      <c r="E110" s="6"/>
      <c r="F110" s="37">
        <f>D111</f>
        <v>10.571300000000001</v>
      </c>
      <c r="G110" s="6">
        <f>G108*F110</f>
        <v>0</v>
      </c>
      <c r="H110" s="37">
        <f>F111</f>
        <v>10.365</v>
      </c>
      <c r="I110" s="6">
        <f>I108*H110</f>
        <v>0</v>
      </c>
      <c r="J110" s="37">
        <f>H111</f>
        <v>10.1778</v>
      </c>
      <c r="K110" s="6">
        <f>K108*J110</f>
        <v>0</v>
      </c>
      <c r="L110" s="37">
        <f>J111</f>
        <v>10.0343</v>
      </c>
      <c r="M110" s="6">
        <f>M108*L110</f>
        <v>0</v>
      </c>
      <c r="N110" s="37">
        <f>L111</f>
        <v>10.111000000000001</v>
      </c>
      <c r="O110" s="6">
        <f>O108*N110</f>
        <v>0</v>
      </c>
      <c r="P110" s="37">
        <f>N111</f>
        <v>10.1388</v>
      </c>
      <c r="Q110" s="6">
        <f>Q108*P110</f>
        <v>0</v>
      </c>
      <c r="R110" s="37">
        <f>P111</f>
        <v>10.238300000000001</v>
      </c>
      <c r="S110" s="6">
        <f>S108*R110</f>
        <v>0</v>
      </c>
      <c r="T110" s="37">
        <f>R111</f>
        <v>10.164</v>
      </c>
      <c r="U110" s="6">
        <f>U108*T110</f>
        <v>0</v>
      </c>
      <c r="V110" s="37">
        <f>T111</f>
        <v>10.121</v>
      </c>
      <c r="W110" s="6">
        <f>W108*V110</f>
        <v>0</v>
      </c>
      <c r="X110" s="37">
        <f>V111</f>
        <v>10.111000000000001</v>
      </c>
      <c r="Y110" s="6">
        <f>Y108*X110</f>
        <v>0</v>
      </c>
      <c r="Z110" s="37">
        <f>X111</f>
        <v>10.1868</v>
      </c>
      <c r="AA110" s="6">
        <f>AA108*Z110</f>
        <v>0</v>
      </c>
      <c r="AB110" s="37">
        <f>Z111</f>
        <v>10.1625</v>
      </c>
      <c r="AC110" s="6">
        <f>AC108*AB110</f>
        <v>0</v>
      </c>
      <c r="AD110" s="37">
        <f>AB111</f>
        <v>10.1683</v>
      </c>
      <c r="AE110" s="6">
        <f>AE108*AD110</f>
        <v>0</v>
      </c>
      <c r="AF110" s="37">
        <f>AD111</f>
        <v>9.9367999999999999</v>
      </c>
      <c r="AG110" s="6">
        <f>AG108*AF110</f>
        <v>0</v>
      </c>
      <c r="AH110" s="37">
        <f>AF111</f>
        <v>10.286</v>
      </c>
      <c r="AI110" s="6">
        <f>AI108*AH110</f>
        <v>0</v>
      </c>
    </row>
    <row r="111" spans="2:38" x14ac:dyDescent="0.25">
      <c r="B111" s="292"/>
      <c r="C111" s="144" t="s">
        <v>35</v>
      </c>
      <c r="D111" s="80">
        <f>IFERROR(INDEX(xlsHost_ZRDaten1,MATCH(D$3,FXZeilen,0),MATCH("EXR:M:"&amp;$B108&amp;":EUR:SP00:E",FXSpalten,0)),0)</f>
        <v>10.571300000000001</v>
      </c>
      <c r="E111" s="6">
        <f>E109*D111</f>
        <v>0</v>
      </c>
      <c r="F111" s="37">
        <f>IFERROR(INDEX(xlsHost_ZRDaten1,MATCH(F$3,FXZeilen,0),MATCH("EXR:M:"&amp;$B108&amp;":EUR:SP00:E",FXSpalten,0)),0)</f>
        <v>10.365</v>
      </c>
      <c r="G111" s="6">
        <f>G109*F111</f>
        <v>0</v>
      </c>
      <c r="H111" s="37">
        <f>IFERROR(INDEX(xlsHost_ZRDaten1,MATCH(H$3,FXZeilen,0),MATCH("EXR:M:"&amp;$B108&amp;":EUR:SP00:E",FXSpalten,0)),0)</f>
        <v>10.1778</v>
      </c>
      <c r="I111" s="6">
        <f>I109*H111</f>
        <v>0</v>
      </c>
      <c r="J111" s="37">
        <f>IFERROR(INDEX(xlsHost_ZRDaten1,MATCH(J$3,FXZeilen,0),MATCH("EXR:M:"&amp;$B108&amp;":EUR:SP00:E",FXSpalten,0)),0)</f>
        <v>10.0343</v>
      </c>
      <c r="K111" s="6">
        <f>K109*J111</f>
        <v>0</v>
      </c>
      <c r="L111" s="37">
        <f>IFERROR(INDEX(xlsHost_ZRDaten1,MATCH(L$3,FXZeilen,0),MATCH("EXR:M:"&amp;$B108&amp;":EUR:SP00:E",FXSpalten,0)),0)</f>
        <v>10.111000000000001</v>
      </c>
      <c r="M111" s="6">
        <f>M109*L111</f>
        <v>0</v>
      </c>
      <c r="N111" s="37">
        <f>IFERROR(INDEX(xlsHost_ZRDaten1,MATCH(N$3,FXZeilen,0),MATCH("EXR:M:"&amp;$B108&amp;":EUR:SP00:E",FXSpalten,0)),0)</f>
        <v>10.1388</v>
      </c>
      <c r="O111" s="6">
        <f>O109*N111</f>
        <v>0</v>
      </c>
      <c r="P111" s="37">
        <f>IFERROR(INDEX(xlsHost_ZRDaten1,MATCH(P$3,FXZeilen,0),MATCH("EXR:M:"&amp;$B108&amp;":EUR:SP00:E",FXSpalten,0)),0)</f>
        <v>10.238300000000001</v>
      </c>
      <c r="Q111" s="6">
        <f>Q109*P111</f>
        <v>0</v>
      </c>
      <c r="R111" s="37">
        <f>IFERROR(INDEX(xlsHost_ZRDaten1,MATCH(R$3,FXZeilen,0),MATCH("EXR:M:"&amp;$B108&amp;":EUR:SP00:E",FXSpalten,0)),0)</f>
        <v>10.164</v>
      </c>
      <c r="S111" s="6">
        <f>S109*R111</f>
        <v>0</v>
      </c>
      <c r="T111" s="37">
        <f>IFERROR(INDEX(xlsHost_ZRDaten1,MATCH(T$3,FXZeilen,0),MATCH("EXR:M:"&amp;$B108&amp;":EUR:SP00:E",FXSpalten,0)),0)</f>
        <v>10.121</v>
      </c>
      <c r="U111" s="6">
        <f>U109*T111</f>
        <v>0</v>
      </c>
      <c r="V111" s="37">
        <f>IFERROR(INDEX(xlsHost_ZRDaten1,MATCH(V$3,FXZeilen,0),MATCH("EXR:M:"&amp;$B108&amp;":EUR:SP00:E",FXSpalten,0)),0)</f>
        <v>10.111000000000001</v>
      </c>
      <c r="W111" s="6">
        <f>W109*V111</f>
        <v>0</v>
      </c>
      <c r="X111" s="37">
        <f>IFERROR(INDEX(xlsHost_ZRDaten1,MATCH(X$3,FXZeilen,0),MATCH("EXR:M:"&amp;$B108&amp;":EUR:SP00:E",FXSpalten,0)),0)</f>
        <v>10.1868</v>
      </c>
      <c r="Y111" s="6">
        <f>Y109*X111</f>
        <v>0</v>
      </c>
      <c r="Z111" s="37">
        <f>IFERROR(INDEX(xlsHost_ZRDaten1,MATCH(Z$3,FXZeilen,0),MATCH("EXR:M:"&amp;$B108&amp;":EUR:SP00:E",FXSpalten,0)),0)</f>
        <v>10.1625</v>
      </c>
      <c r="AA111" s="6">
        <f>AA109*Z111</f>
        <v>0</v>
      </c>
      <c r="AB111" s="37">
        <f>IFERROR(INDEX(xlsHost_ZRDaten1,MATCH(AB$3,FXZeilen,0),MATCH("EXR:M:"&amp;$B108&amp;":EUR:SP00:E",FXSpalten,0)),0)</f>
        <v>10.1683</v>
      </c>
      <c r="AC111" s="6">
        <f>AC109*AB111</f>
        <v>0</v>
      </c>
      <c r="AD111" s="37">
        <f>IFERROR(INDEX(xlsHost_ZRDaten1,MATCH(AD$3,FXZeilen,0),MATCH("EXR:M:"&amp;$B108&amp;":EUR:SP00:E",FXSpalten,0)),0)</f>
        <v>9.9367999999999999</v>
      </c>
      <c r="AE111" s="6">
        <f>AE109*AD111</f>
        <v>0</v>
      </c>
      <c r="AF111" s="37">
        <f>IFERROR(INDEX(xlsHost_ZRDaten1,MATCH(AF$3,FXZeilen,0),MATCH("EXR:M:"&amp;$B108&amp;":EUR:SP00:E",FXSpalten,0)),0)</f>
        <v>10.286</v>
      </c>
      <c r="AG111" s="6">
        <f>AG109*AF111</f>
        <v>0</v>
      </c>
      <c r="AH111" s="37">
        <f>IFERROR(INDEX(xlsHost_ZRDaten1,MATCH(AH$3,FXZeilen,0),MATCH("EXR:M:"&amp;$B108&amp;":EUR:SP00:E",FXSpalten,0)),0)</f>
        <v>10.250299999999999</v>
      </c>
      <c r="AI111" s="6">
        <f>AI109*AH111</f>
        <v>0</v>
      </c>
    </row>
    <row r="112" spans="2:38" ht="30" x14ac:dyDescent="0.25">
      <c r="B112" s="292"/>
      <c r="C112" s="144" t="s">
        <v>49</v>
      </c>
      <c r="D112" s="81">
        <f>IFERROR(INDEX(xlsHost_ZRDaten1,MATCH(D$3,FXZeilen,0),MATCH("EXR:M:"&amp;$B108&amp;":EUR:SP00:A",FXSpalten,0)),0)</f>
        <v>10.427899999999999</v>
      </c>
      <c r="E112" s="6"/>
      <c r="F112" s="38">
        <f>IFERROR(INDEX(xlsHost_ZRDaten1,MATCH(F$3,FXZeilen,0),MATCH("EXR:M:"&amp;$B108&amp;":EUR:SP00:A",FXSpalten,0)),0)</f>
        <v>10.396699999999999</v>
      </c>
      <c r="G112" s="6">
        <f>G111-G110</f>
        <v>0</v>
      </c>
      <c r="H112" s="38">
        <f>IFERROR(INDEX(xlsHost_ZRDaten1,MATCH(H$3,FXZeilen,0),MATCH("EXR:M:"&amp;$B108&amp;":EUR:SP00:A",FXSpalten,0)),0)</f>
        <v>10.2311</v>
      </c>
      <c r="I112" s="6">
        <f>I111-I110</f>
        <v>0</v>
      </c>
      <c r="J112" s="38">
        <f>IFERROR(INDEX(xlsHost_ZRDaten1,MATCH(J$3,FXZeilen,0),MATCH("EXR:M:"&amp;$B108&amp;":EUR:SP00:A",FXSpalten,0)),0)</f>
        <v>10.1736</v>
      </c>
      <c r="K112" s="6">
        <f>K111-K110</f>
        <v>0</v>
      </c>
      <c r="L112" s="38">
        <f>IFERROR(INDEX(xlsHost_ZRDaten1,MATCH(L$3,FXZeilen,0),MATCH("EXR:M:"&amp;$B108&amp;":EUR:SP00:A",FXSpalten,0)),0)</f>
        <v>10.0952</v>
      </c>
      <c r="M112" s="6">
        <f>M111-M110</f>
        <v>0</v>
      </c>
      <c r="N112" s="38">
        <f>IFERROR(INDEX(xlsHost_ZRDaten1,MATCH(N$3,FXZeilen,0),MATCH("EXR:M:"&amp;$B108&amp;":EUR:SP00:A",FXSpalten,0)),0)</f>
        <v>10.088699999999999</v>
      </c>
      <c r="O112" s="6">
        <f>O111-O110</f>
        <v>0</v>
      </c>
      <c r="P112" s="38">
        <f>IFERROR(INDEX(xlsHost_ZRDaten1,MATCH(P$3,FXZeilen,0),MATCH("EXR:M:"&amp;$B108&amp;":EUR:SP00:A",FXSpalten,0)),0)</f>
        <v>10.1692</v>
      </c>
      <c r="Q112" s="6">
        <f>Q111-Q110</f>
        <v>0</v>
      </c>
      <c r="R112" s="38">
        <f>IFERROR(INDEX(xlsHost_ZRDaten1,MATCH(R$3,FXZeilen,0),MATCH("EXR:M:"&amp;$B108&amp;":EUR:SP00:A",FXSpalten,0)),0)</f>
        <v>10.162000000000001</v>
      </c>
      <c r="S112" s="6">
        <f>S111-S110</f>
        <v>0</v>
      </c>
      <c r="T112" s="38">
        <f>IFERROR(INDEX(xlsHost_ZRDaten1,MATCH(T$3,FXZeilen,0),MATCH("EXR:M:"&amp;$B108&amp;":EUR:SP00:A",FXSpalten,0)),0)</f>
        <v>10.1471</v>
      </c>
      <c r="U112" s="6">
        <f>U111-U110</f>
        <v>0</v>
      </c>
      <c r="V112" s="38">
        <f>IFERROR(INDEX(xlsHost_ZRDaten1,MATCH(V$3,FXZeilen,0),MATCH("EXR:M:"&amp;$B108&amp;":EUR:SP00:A",FXSpalten,0)),0)</f>
        <v>10.1172</v>
      </c>
      <c r="W112" s="6">
        <f>W111-W110</f>
        <v>0</v>
      </c>
      <c r="X112" s="38">
        <f>IFERROR(INDEX(xlsHost_ZRDaten1,MATCH(X$3,FXZeilen,0),MATCH("EXR:M:"&amp;$B108&amp;":EUR:SP00:A",FXSpalten,0)),0)</f>
        <v>10.197900000000001</v>
      </c>
      <c r="Y112" s="6">
        <f>Y111-Y110</f>
        <v>0</v>
      </c>
      <c r="Z112" s="38">
        <f>IFERROR(INDEX(xlsHost_ZRDaten1,MATCH(Z$3,FXZeilen,0),MATCH("EXR:M:"&amp;$B108&amp;":EUR:SP00:A",FXSpalten,0)),0)</f>
        <v>10.2157</v>
      </c>
      <c r="AA112" s="6">
        <f>AA111-AA110</f>
        <v>0</v>
      </c>
      <c r="AB112" s="38">
        <f>IFERROR(INDEX(xlsHost_ZRDaten1,MATCH(AB$3,FXZeilen,0),MATCH("EXR:M:"&amp;$B108&amp;":EUR:SP00:A",FXSpalten,0)),0)</f>
        <v>10.170999999999999</v>
      </c>
      <c r="AC112" s="6">
        <f>AC111-AC110</f>
        <v>0</v>
      </c>
      <c r="AD112" s="38">
        <f>IFERROR(INDEX(xlsHost_ZRDaten1,MATCH(AD$3,FXZeilen,0),MATCH("EXR:M:"&amp;$B108&amp;":EUR:SP00:A",FXSpalten,0)),0)</f>
        <v>10.0557</v>
      </c>
      <c r="AE112" s="6">
        <f>AE111-AE110</f>
        <v>0</v>
      </c>
      <c r="AF112" s="38">
        <f>IFERROR(INDEX(xlsHost_ZRDaten1,MATCH(AF$3,FXZeilen,0),MATCH("EXR:M:"&amp;$B108&amp;":EUR:SP00:A",FXSpalten,0)),0)</f>
        <v>10.0459</v>
      </c>
      <c r="AG112" s="6">
        <f>AG111-AG110</f>
        <v>0</v>
      </c>
      <c r="AH112" s="38">
        <f>IFERROR(INDEX(xlsHost_ZRDaten1,MATCH(AH$3,FXZeilen,0),MATCH("EXR:M:"&amp;$B108&amp;":EUR:SP00:A",FXSpalten,0)),0)</f>
        <v>10.272600000000001</v>
      </c>
      <c r="AI112" s="6">
        <f>AI111-AI110</f>
        <v>0</v>
      </c>
    </row>
    <row r="113" spans="2:36" ht="30" x14ac:dyDescent="0.25">
      <c r="B113" s="292"/>
      <c r="C113" s="144" t="s">
        <v>56</v>
      </c>
      <c r="D113" s="33"/>
      <c r="E113" s="6"/>
      <c r="F113" s="5"/>
      <c r="G113" s="6">
        <f>IFERROR(G112*(1/F112),0)</f>
        <v>0</v>
      </c>
      <c r="H113" s="5"/>
      <c r="I113" s="6">
        <f>IFERROR(I112*(1/H112),0)</f>
        <v>0</v>
      </c>
      <c r="J113" s="5"/>
      <c r="K113" s="6">
        <f>IFERROR(K112*(1/J112),0)</f>
        <v>0</v>
      </c>
      <c r="L113" s="5"/>
      <c r="M113" s="6">
        <f>IFERROR(M112*(1/L112),0)</f>
        <v>0</v>
      </c>
      <c r="N113" s="5"/>
      <c r="O113" s="6">
        <f>IFERROR(O112*(1/N112),0)</f>
        <v>0</v>
      </c>
      <c r="P113" s="5"/>
      <c r="Q113" s="6">
        <f>IFERROR(Q112*(1/P112),0)</f>
        <v>0</v>
      </c>
      <c r="R113" s="5"/>
      <c r="S113" s="6">
        <f>IFERROR(S112*(1/R112),0)</f>
        <v>0</v>
      </c>
      <c r="T113" s="5"/>
      <c r="U113" s="6">
        <f>IFERROR(U112*(1/T112),0)</f>
        <v>0</v>
      </c>
      <c r="V113" s="5"/>
      <c r="W113" s="6">
        <f>IFERROR(W112*(1/V112),0)</f>
        <v>0</v>
      </c>
      <c r="X113" s="5"/>
      <c r="Y113" s="6">
        <f>IFERROR(Y112*(1/X112),0)</f>
        <v>0</v>
      </c>
      <c r="Z113" s="5"/>
      <c r="AA113" s="6">
        <f>IFERROR(AA112*(1/Z112),0)</f>
        <v>0</v>
      </c>
      <c r="AB113" s="5"/>
      <c r="AC113" s="6">
        <f>IFERROR(AC112*(1/AB112),0)</f>
        <v>0</v>
      </c>
      <c r="AD113" s="5"/>
      <c r="AE113" s="6">
        <f>IFERROR(AE112*(1/AD112),0)</f>
        <v>0</v>
      </c>
      <c r="AF113" s="5"/>
      <c r="AG113" s="6">
        <f>IFERROR(AG112*(1/AF112),0)</f>
        <v>0</v>
      </c>
      <c r="AH113" s="5"/>
      <c r="AI113" s="6">
        <f>IFERROR(AI112*(1/AH112),0)</f>
        <v>0</v>
      </c>
    </row>
    <row r="114" spans="2:36" ht="30" x14ac:dyDescent="0.25">
      <c r="B114" s="292"/>
      <c r="C114" s="144" t="s">
        <v>58</v>
      </c>
      <c r="D114" s="33"/>
      <c r="E114" s="6"/>
      <c r="F114" s="5"/>
      <c r="G114" s="6">
        <f>G109-G108</f>
        <v>0</v>
      </c>
      <c r="H114" s="5"/>
      <c r="I114" s="6">
        <f>I109-I108</f>
        <v>0</v>
      </c>
      <c r="J114" s="5"/>
      <c r="K114" s="6">
        <f>K109-K108</f>
        <v>0</v>
      </c>
      <c r="L114" s="5"/>
      <c r="M114" s="6">
        <f>M109-M108</f>
        <v>0</v>
      </c>
      <c r="N114" s="5"/>
      <c r="O114" s="6">
        <f>O109-O108</f>
        <v>0</v>
      </c>
      <c r="P114" s="5"/>
      <c r="Q114" s="6">
        <f>Q109-Q108</f>
        <v>0</v>
      </c>
      <c r="R114" s="5"/>
      <c r="S114" s="6">
        <f>S109-S108</f>
        <v>0</v>
      </c>
      <c r="T114" s="5"/>
      <c r="U114" s="6">
        <f>U109-U108</f>
        <v>0</v>
      </c>
      <c r="V114" s="5"/>
      <c r="W114" s="6">
        <f>W109-W108</f>
        <v>0</v>
      </c>
      <c r="X114" s="5"/>
      <c r="Y114" s="6">
        <f>Y109-Y108</f>
        <v>0</v>
      </c>
      <c r="Z114" s="5"/>
      <c r="AA114" s="6">
        <f>AA109-AA108</f>
        <v>0</v>
      </c>
      <c r="AB114" s="5"/>
      <c r="AC114" s="6">
        <f>AC109-AC108</f>
        <v>0</v>
      </c>
      <c r="AD114" s="5"/>
      <c r="AE114" s="6">
        <f>AE109-AE108</f>
        <v>0</v>
      </c>
      <c r="AF114" s="5"/>
      <c r="AG114" s="6">
        <f>AG109-AG108</f>
        <v>0</v>
      </c>
      <c r="AH114" s="5"/>
      <c r="AI114" s="6">
        <f>AI109-AI108</f>
        <v>0</v>
      </c>
    </row>
    <row r="115" spans="2:36" x14ac:dyDescent="0.25">
      <c r="B115" s="292"/>
      <c r="C115" s="145" t="s">
        <v>57</v>
      </c>
      <c r="D115" s="31"/>
      <c r="E115" s="9"/>
      <c r="F115" s="7"/>
      <c r="G115" s="9">
        <f>G114-G113</f>
        <v>0</v>
      </c>
      <c r="H115" s="7"/>
      <c r="I115" s="9">
        <f>I114-I113</f>
        <v>0</v>
      </c>
      <c r="J115" s="7"/>
      <c r="K115" s="9">
        <f>K114-K113</f>
        <v>0</v>
      </c>
      <c r="L115" s="7"/>
      <c r="M115" s="9">
        <f>M114-M113</f>
        <v>0</v>
      </c>
      <c r="N115" s="7"/>
      <c r="O115" s="9">
        <f>O114-O113</f>
        <v>0</v>
      </c>
      <c r="P115" s="7"/>
      <c r="Q115" s="9">
        <f>Q114-Q113</f>
        <v>0</v>
      </c>
      <c r="R115" s="7"/>
      <c r="S115" s="9">
        <f>S114-S113</f>
        <v>0</v>
      </c>
      <c r="T115" s="7"/>
      <c r="U115" s="9">
        <f>U114-U113</f>
        <v>0</v>
      </c>
      <c r="V115" s="7"/>
      <c r="W115" s="9">
        <f>W114-W113</f>
        <v>0</v>
      </c>
      <c r="X115" s="7"/>
      <c r="Y115" s="9">
        <f>Y114-Y113</f>
        <v>0</v>
      </c>
      <c r="Z115" s="7"/>
      <c r="AA115" s="9">
        <f>AA114-AA113</f>
        <v>0</v>
      </c>
      <c r="AB115" s="7"/>
      <c r="AC115" s="9">
        <f>AC114-AC113</f>
        <v>0</v>
      </c>
      <c r="AD115" s="7"/>
      <c r="AE115" s="9">
        <f>AE114-AE113</f>
        <v>0</v>
      </c>
      <c r="AF115" s="7"/>
      <c r="AG115" s="9">
        <f>AG114-AG113</f>
        <v>0</v>
      </c>
      <c r="AH115" s="7"/>
      <c r="AI115" s="9">
        <f>AI114-AI113</f>
        <v>0</v>
      </c>
    </row>
    <row r="116" spans="2:36" ht="15.75" thickBot="1" x14ac:dyDescent="0.3">
      <c r="B116" s="293"/>
      <c r="C116" s="146" t="s">
        <v>60</v>
      </c>
      <c r="D116" s="39"/>
      <c r="E116" s="18"/>
      <c r="F116" s="17"/>
      <c r="G116" s="18">
        <f>G115*-1</f>
        <v>0</v>
      </c>
      <c r="H116" s="17"/>
      <c r="I116" s="18">
        <f>I115*-1</f>
        <v>0</v>
      </c>
      <c r="J116" s="17"/>
      <c r="K116" s="18">
        <f>K115*-1</f>
        <v>0</v>
      </c>
      <c r="L116" s="17"/>
      <c r="M116" s="18">
        <f>M115*-1</f>
        <v>0</v>
      </c>
      <c r="N116" s="17"/>
      <c r="O116" s="18">
        <f>O115*-1</f>
        <v>0</v>
      </c>
      <c r="P116" s="17"/>
      <c r="Q116" s="18">
        <f>Q115*-1</f>
        <v>0</v>
      </c>
      <c r="R116" s="17"/>
      <c r="S116" s="18">
        <f>S115*-1</f>
        <v>0</v>
      </c>
      <c r="T116" s="17"/>
      <c r="U116" s="18">
        <f>U115*-1</f>
        <v>0</v>
      </c>
      <c r="V116" s="17"/>
      <c r="W116" s="18">
        <f>W115*-1</f>
        <v>0</v>
      </c>
      <c r="X116" s="17"/>
      <c r="Y116" s="18">
        <f>Y115*-1</f>
        <v>0</v>
      </c>
      <c r="Z116" s="17"/>
      <c r="AA116" s="18">
        <f>AA115*-1</f>
        <v>0</v>
      </c>
      <c r="AB116" s="17"/>
      <c r="AC116" s="18">
        <f>AC115*-1</f>
        <v>0</v>
      </c>
      <c r="AD116" s="17"/>
      <c r="AE116" s="18">
        <f>AE115*-1</f>
        <v>0</v>
      </c>
      <c r="AF116" s="17"/>
      <c r="AG116" s="18">
        <f>AG115*-1</f>
        <v>0</v>
      </c>
      <c r="AH116" s="17"/>
      <c r="AI116" s="18">
        <f>AI115*-1</f>
        <v>0</v>
      </c>
      <c r="AJ116" s="4"/>
    </row>
    <row r="117" spans="2:36" x14ac:dyDescent="0.25">
      <c r="B117" s="294" t="s">
        <v>16</v>
      </c>
      <c r="C117" s="147" t="s">
        <v>53</v>
      </c>
      <c r="D117" s="29"/>
      <c r="E117" s="35"/>
      <c r="F117" s="26"/>
      <c r="G117" s="36">
        <f>E118</f>
        <v>0</v>
      </c>
      <c r="H117" s="26"/>
      <c r="I117" s="36">
        <f>G118</f>
        <v>0</v>
      </c>
      <c r="J117" s="26"/>
      <c r="K117" s="36">
        <f>I118</f>
        <v>0</v>
      </c>
      <c r="L117" s="26"/>
      <c r="M117" s="36">
        <f>K118</f>
        <v>0</v>
      </c>
      <c r="N117" s="26"/>
      <c r="O117" s="36">
        <f>M118</f>
        <v>0</v>
      </c>
      <c r="P117" s="26"/>
      <c r="Q117" s="36">
        <f>O118</f>
        <v>0</v>
      </c>
      <c r="R117" s="26"/>
      <c r="S117" s="36">
        <f>Q118</f>
        <v>0</v>
      </c>
      <c r="T117" s="26"/>
      <c r="U117" s="36">
        <f>S118</f>
        <v>0</v>
      </c>
      <c r="V117" s="26"/>
      <c r="W117" s="36">
        <f>U118</f>
        <v>0</v>
      </c>
      <c r="X117" s="26"/>
      <c r="Y117" s="36">
        <f>W118</f>
        <v>0</v>
      </c>
      <c r="Z117" s="26"/>
      <c r="AA117" s="36">
        <f>Y118</f>
        <v>0</v>
      </c>
      <c r="AB117" s="26"/>
      <c r="AC117" s="36">
        <f>AA118</f>
        <v>0</v>
      </c>
      <c r="AD117" s="26"/>
      <c r="AE117" s="36">
        <f>AC118</f>
        <v>0</v>
      </c>
      <c r="AF117" s="26"/>
      <c r="AG117" s="36">
        <f>AE118</f>
        <v>0</v>
      </c>
      <c r="AH117" s="26"/>
      <c r="AI117" s="36">
        <f>AG118</f>
        <v>0</v>
      </c>
    </row>
    <row r="118" spans="2:36" x14ac:dyDescent="0.25">
      <c r="B118" s="295"/>
      <c r="C118" s="148" t="s">
        <v>54</v>
      </c>
      <c r="D118" s="30"/>
      <c r="E118" s="11">
        <f>IFERROR(INDEX(AUSTA_aggregiert,MATCH("BBBAM:M:DE:H:DE0XXXX:A20:A:1:U6:2240:"&amp;$B117&amp;":Z",AUSTADatenZeilen,0),MATCH(D$3,AUSTADatenSpalten,0)),0)</f>
        <v>0</v>
      </c>
      <c r="F118" s="9"/>
      <c r="G118" s="11">
        <f>IFERROR(INDEX(AUSTA_aggregiert,MATCH("BBBAM:M:DE:H:DE0XXXX:A20:A:1:U6:2240:"&amp;$B117&amp;":Z",AUSTADatenZeilen,0),MATCH(F$3,AUSTADatenSpalten,0)),0)</f>
        <v>0</v>
      </c>
      <c r="H118" s="9"/>
      <c r="I118" s="11">
        <f>IFERROR(INDEX(AUSTA_aggregiert,MATCH("BBBAM:M:DE:H:DE0XXXX:A20:A:1:U6:2240:"&amp;$B117&amp;":Z",AUSTADatenZeilen,0),MATCH(H$3,AUSTADatenSpalten,0)),0)</f>
        <v>0</v>
      </c>
      <c r="J118" s="9"/>
      <c r="K118" s="11">
        <f>IFERROR(INDEX(AUSTA_aggregiert,MATCH("BBBAM:M:DE:H:DE0XXXX:A20:A:1:U6:2240:"&amp;$B117&amp;":Z",AUSTADatenZeilen,0),MATCH(J$3,AUSTADatenSpalten,0)),0)</f>
        <v>0</v>
      </c>
      <c r="L118" s="9"/>
      <c r="M118" s="11">
        <f>IFERROR(INDEX(AUSTA_aggregiert,MATCH("BBBAM:M:DE:H:DE0XXXX:A20:A:1:U6:2240:"&amp;$B117&amp;":Z",AUSTADatenZeilen,0),MATCH(L$3,AUSTADatenSpalten,0)),0)</f>
        <v>0</v>
      </c>
      <c r="N118" s="9"/>
      <c r="O118" s="11">
        <f>IFERROR(INDEX(AUSTA_aggregiert,MATCH("BBBAM:M:DE:H:DE0XXXX:A20:A:1:U6:2240:"&amp;$B117&amp;":Z",AUSTADatenZeilen,0),MATCH(N$3,AUSTADatenSpalten,0)),0)</f>
        <v>0</v>
      </c>
      <c r="P118" s="9"/>
      <c r="Q118" s="11">
        <f>IFERROR(INDEX(AUSTA_aggregiert,MATCH("BBBAM:M:DE:H:DE0XXXX:A20:A:1:U6:2240:"&amp;$B117&amp;":Z",AUSTADatenZeilen,0),MATCH(P$3,AUSTADatenSpalten,0)),0)</f>
        <v>0</v>
      </c>
      <c r="R118" s="9"/>
      <c r="S118" s="11">
        <f>IFERROR(INDEX(AUSTA_aggregiert,MATCH("BBBAM:M:DE:H:DE0XXXX:A20:A:1:U6:2240:"&amp;$B117&amp;":Z",AUSTADatenZeilen,0),MATCH(R$3,AUSTADatenSpalten,0)),0)</f>
        <v>0</v>
      </c>
      <c r="T118" s="9"/>
      <c r="U118" s="11">
        <f>IFERROR(INDEX(AUSTA_aggregiert,MATCH("BBBAM:M:DE:H:DE0XXXX:A20:A:1:U6:2240:"&amp;$B117&amp;":Z",AUSTADatenZeilen,0),MATCH(T$3,AUSTADatenSpalten,0)),0)</f>
        <v>0</v>
      </c>
      <c r="V118" s="9"/>
      <c r="W118" s="11">
        <f>IFERROR(INDEX(AUSTA_aggregiert,MATCH("BBBAM:M:DE:H:DE0XXXX:A20:A:1:U6:2240:"&amp;$B117&amp;":Z",AUSTADatenZeilen,0),MATCH(V$3,AUSTADatenSpalten,0)),0)</f>
        <v>0</v>
      </c>
      <c r="X118" s="9"/>
      <c r="Y118" s="11">
        <f>IFERROR(INDEX(AUSTA_aggregiert,MATCH("BBBAM:M:DE:H:DE0XXXX:A20:A:1:U6:2240:"&amp;$B117&amp;":Z",AUSTADatenZeilen,0),MATCH(X$3,AUSTADatenSpalten,0)),0)</f>
        <v>0</v>
      </c>
      <c r="Z118" s="9"/>
      <c r="AA118" s="11">
        <f>IFERROR(INDEX(AUSTA_aggregiert,MATCH("BBBAM:M:DE:H:DE0XXXX:A20:A:1:U6:2240:"&amp;$B117&amp;":Z",AUSTADatenZeilen,0),MATCH(Z$3,AUSTADatenSpalten,0)),0)</f>
        <v>0</v>
      </c>
      <c r="AB118" s="9"/>
      <c r="AC118" s="11">
        <f>IFERROR(INDEX(AUSTA_aggregiert,MATCH("BBBAM:M:DE:H:DE0XXXX:A20:A:1:U6:2240:"&amp;$B117&amp;":Z",AUSTADatenZeilen,0),MATCH(AB$3,AUSTADatenSpalten,0)),0)</f>
        <v>0</v>
      </c>
      <c r="AD118" s="9"/>
      <c r="AE118" s="11">
        <f>IFERROR(INDEX(AUSTA_aggregiert,MATCH("BBBAM:M:DE:H:DE0XXXX:A20:A:1:U6:2240:"&amp;$B117&amp;":Z",AUSTADatenZeilen,0),MATCH(AD$3,AUSTADatenSpalten,0)),0)</f>
        <v>0</v>
      </c>
      <c r="AF118" s="9"/>
      <c r="AG118" s="11">
        <f>IFERROR(INDEX(AUSTA_aggregiert,MATCH("BBBAM:M:DE:H:DE0XXXX:A20:A:1:U6:2240:"&amp;$B117&amp;":Z",AUSTADatenZeilen,0),MATCH(AF$3,AUSTADatenSpalten,0)),0)</f>
        <v>0</v>
      </c>
      <c r="AH118" s="9"/>
      <c r="AI118" s="11">
        <f>IFERROR(INDEX(AUSTA_aggregiert,MATCH("BBBAM:M:DE:H:DE0XXXX:A20:A:1:U6:2240:"&amp;$B117&amp;":Z",AUSTADatenZeilen,0),MATCH(AH$3,AUSTADatenSpalten,0)),0)</f>
        <v>0</v>
      </c>
    </row>
    <row r="119" spans="2:36" x14ac:dyDescent="0.25">
      <c r="B119" s="295"/>
      <c r="C119" s="149" t="s">
        <v>36</v>
      </c>
      <c r="D119" s="31"/>
      <c r="E119" s="6"/>
      <c r="F119" s="37">
        <f>D120</f>
        <v>7.4462000000000002</v>
      </c>
      <c r="G119" s="6">
        <f>G117*F119</f>
        <v>0</v>
      </c>
      <c r="H119" s="37">
        <f>F120</f>
        <v>7.4466000000000001</v>
      </c>
      <c r="I119" s="6">
        <f>I117*H119</f>
        <v>0</v>
      </c>
      <c r="J119" s="37">
        <f>H120</f>
        <v>7.4412000000000003</v>
      </c>
      <c r="K119" s="6">
        <f>K117*J119</f>
        <v>0</v>
      </c>
      <c r="L119" s="37">
        <f>J120</f>
        <v>7.4409000000000001</v>
      </c>
      <c r="M119" s="6">
        <f>M117*L119</f>
        <v>0</v>
      </c>
      <c r="N119" s="37">
        <f>L120</f>
        <v>7.4370000000000003</v>
      </c>
      <c r="O119" s="6">
        <f>O117*N119</f>
        <v>0</v>
      </c>
      <c r="P119" s="37">
        <f>N120</f>
        <v>7.4360999999999997</v>
      </c>
      <c r="Q119" s="6">
        <f>Q117*P119</f>
        <v>0</v>
      </c>
      <c r="R119" s="37">
        <f>P120</f>
        <v>7.4372999999999996</v>
      </c>
      <c r="S119" s="6">
        <f>S117*R119</f>
        <v>0</v>
      </c>
      <c r="T119" s="37">
        <f>R120</f>
        <v>7.4359999999999999</v>
      </c>
      <c r="U119" s="6">
        <f>U117*T119</f>
        <v>0</v>
      </c>
      <c r="V119" s="37">
        <f>T120</f>
        <v>7.4364999999999997</v>
      </c>
      <c r="W119" s="6">
        <f>W117*V119</f>
        <v>0</v>
      </c>
      <c r="X119" s="37">
        <f>V120</f>
        <v>7.4362000000000004</v>
      </c>
      <c r="Y119" s="6">
        <f>Y117*X119</f>
        <v>0</v>
      </c>
      <c r="Z119" s="37">
        <f>X120</f>
        <v>7.4379</v>
      </c>
      <c r="AA119" s="6">
        <f>AA117*Z119</f>
        <v>0</v>
      </c>
      <c r="AB119" s="37">
        <f>Z120</f>
        <v>7.4359999999999999</v>
      </c>
      <c r="AC119" s="6">
        <f>AC117*AB119</f>
        <v>0</v>
      </c>
      <c r="AD119" s="37">
        <f>AB120</f>
        <v>7.4359999999999999</v>
      </c>
      <c r="AE119" s="6">
        <f>AE117*AD119</f>
        <v>0</v>
      </c>
      <c r="AF119" s="37">
        <f>AD120</f>
        <v>7.4389000000000003</v>
      </c>
      <c r="AG119" s="6">
        <f>AG117*AF119</f>
        <v>0</v>
      </c>
      <c r="AH119" s="37">
        <f>AF120</f>
        <v>7.4367999999999999</v>
      </c>
      <c r="AI119" s="6">
        <f>AI117*AH119</f>
        <v>0</v>
      </c>
    </row>
    <row r="120" spans="2:36" x14ac:dyDescent="0.25">
      <c r="B120" s="295"/>
      <c r="C120" s="149" t="s">
        <v>37</v>
      </c>
      <c r="D120" s="80">
        <f>IFERROR(INDEX(xlsHost_ZRDaten1,MATCH(D$3,FXZeilen,0),MATCH("EXR:M:"&amp;$B117&amp;":EUR:SP00:E",FXSpalten,0)),0)</f>
        <v>7.4462000000000002</v>
      </c>
      <c r="E120" s="6">
        <f>E118*D120</f>
        <v>0</v>
      </c>
      <c r="F120" s="37">
        <f>IFERROR(INDEX(xlsHost_ZRDaten1,MATCH(F$3,FXZeilen,0),MATCH("EXR:M:"&amp;$B117&amp;":EUR:SP00:E",FXSpalten,0)),0)</f>
        <v>7.4466000000000001</v>
      </c>
      <c r="G120" s="6">
        <f>G118*F120</f>
        <v>0</v>
      </c>
      <c r="H120" s="37">
        <f>IFERROR(INDEX(xlsHost_ZRDaten1,MATCH(H$3,FXZeilen,0),MATCH("EXR:M:"&amp;$B117&amp;":EUR:SP00:E",FXSpalten,0)),0)</f>
        <v>7.4412000000000003</v>
      </c>
      <c r="I120" s="6">
        <f>I118*H120</f>
        <v>0</v>
      </c>
      <c r="J120" s="37">
        <f>IFERROR(INDEX(xlsHost_ZRDaten1,MATCH(J$3,FXZeilen,0),MATCH("EXR:M:"&amp;$B117&amp;":EUR:SP00:E",FXSpalten,0)),0)</f>
        <v>7.4409000000000001</v>
      </c>
      <c r="K120" s="6">
        <f>K118*J120</f>
        <v>0</v>
      </c>
      <c r="L120" s="37">
        <f>IFERROR(INDEX(xlsHost_ZRDaten1,MATCH(L$3,FXZeilen,0),MATCH("EXR:M:"&amp;$B117&amp;":EUR:SP00:E",FXSpalten,0)),0)</f>
        <v>7.4370000000000003</v>
      </c>
      <c r="M120" s="6">
        <f>M118*L120</f>
        <v>0</v>
      </c>
      <c r="N120" s="37">
        <f>IFERROR(INDEX(xlsHost_ZRDaten1,MATCH(N$3,FXZeilen,0),MATCH("EXR:M:"&amp;$B117&amp;":EUR:SP00:E",FXSpalten,0)),0)</f>
        <v>7.4360999999999997</v>
      </c>
      <c r="O120" s="6">
        <f>O118*N120</f>
        <v>0</v>
      </c>
      <c r="P120" s="37">
        <f>IFERROR(INDEX(xlsHost_ZRDaten1,MATCH(P$3,FXZeilen,0),MATCH("EXR:M:"&amp;$B117&amp;":EUR:SP00:E",FXSpalten,0)),0)</f>
        <v>7.4372999999999996</v>
      </c>
      <c r="Q120" s="6">
        <f>Q118*P120</f>
        <v>0</v>
      </c>
      <c r="R120" s="37">
        <f>IFERROR(INDEX(xlsHost_ZRDaten1,MATCH(R$3,FXZeilen,0),MATCH("EXR:M:"&amp;$B117&amp;":EUR:SP00:E",FXSpalten,0)),0)</f>
        <v>7.4359999999999999</v>
      </c>
      <c r="S120" s="6">
        <f>S118*R120</f>
        <v>0</v>
      </c>
      <c r="T120" s="37">
        <f>IFERROR(INDEX(xlsHost_ZRDaten1,MATCH(T$3,FXZeilen,0),MATCH("EXR:M:"&amp;$B117&amp;":EUR:SP00:E",FXSpalten,0)),0)</f>
        <v>7.4364999999999997</v>
      </c>
      <c r="U120" s="6">
        <f>U118*T120</f>
        <v>0</v>
      </c>
      <c r="V120" s="37">
        <f>IFERROR(INDEX(xlsHost_ZRDaten1,MATCH(V$3,FXZeilen,0),MATCH("EXR:M:"&amp;$B117&amp;":EUR:SP00:E",FXSpalten,0)),0)</f>
        <v>7.4362000000000004</v>
      </c>
      <c r="W120" s="6">
        <f>W118*V120</f>
        <v>0</v>
      </c>
      <c r="X120" s="37">
        <f>IFERROR(INDEX(xlsHost_ZRDaten1,MATCH(X$3,FXZeilen,0),MATCH("EXR:M:"&amp;$B117&amp;":EUR:SP00:E",FXSpalten,0)),0)</f>
        <v>7.4379</v>
      </c>
      <c r="Y120" s="6">
        <f>Y118*X120</f>
        <v>0</v>
      </c>
      <c r="Z120" s="37">
        <f>IFERROR(INDEX(xlsHost_ZRDaten1,MATCH(Z$3,FXZeilen,0),MATCH("EXR:M:"&amp;$B117&amp;":EUR:SP00:E",FXSpalten,0)),0)</f>
        <v>7.4359999999999999</v>
      </c>
      <c r="AA120" s="6">
        <f>AA118*Z120</f>
        <v>0</v>
      </c>
      <c r="AB120" s="37">
        <f>IFERROR(INDEX(xlsHost_ZRDaten1,MATCH(AB$3,FXZeilen,0),MATCH("EXR:M:"&amp;$B117&amp;":EUR:SP00:E",FXSpalten,0)),0)</f>
        <v>7.4359999999999999</v>
      </c>
      <c r="AC120" s="6">
        <f>AC118*AB120</f>
        <v>0</v>
      </c>
      <c r="AD120" s="37">
        <f>IFERROR(INDEX(xlsHost_ZRDaten1,MATCH(AD$3,FXZeilen,0),MATCH("EXR:M:"&amp;$B117&amp;":EUR:SP00:E",FXSpalten,0)),0)</f>
        <v>7.4389000000000003</v>
      </c>
      <c r="AE120" s="6">
        <f>AE118*AD120</f>
        <v>0</v>
      </c>
      <c r="AF120" s="37">
        <f>IFERROR(INDEX(xlsHost_ZRDaten1,MATCH(AF$3,FXZeilen,0),MATCH("EXR:M:"&amp;$B117&amp;":EUR:SP00:E",FXSpalten,0)),0)</f>
        <v>7.4367999999999999</v>
      </c>
      <c r="AG120" s="6">
        <f>AG118*AF120</f>
        <v>0</v>
      </c>
      <c r="AH120" s="37">
        <f>IFERROR(INDEX(xlsHost_ZRDaten1,MATCH(AH$3,FXZeilen,0),MATCH("EXR:M:"&amp;$B117&amp;":EUR:SP00:E",FXSpalten,0)),0)</f>
        <v>7.4363999999999999</v>
      </c>
      <c r="AI120" s="6">
        <f>AI118*AH120</f>
        <v>0</v>
      </c>
    </row>
    <row r="121" spans="2:36" ht="30" x14ac:dyDescent="0.25">
      <c r="B121" s="295"/>
      <c r="C121" s="149" t="s">
        <v>50</v>
      </c>
      <c r="D121" s="81">
        <f>IFERROR(INDEX(xlsHost_ZRDaten1,MATCH(D$3,FXZeilen,0),MATCH("EXR:M:"&amp;$B117&amp;":EUR:SP00:A",FXSpalten,0)),0)</f>
        <v>7.4417999999999997</v>
      </c>
      <c r="E121" s="6"/>
      <c r="F121" s="38">
        <f>IFERROR(INDEX(xlsHost_ZRDaten1,MATCH(F$3,FXZeilen,0),MATCH("EXR:M:"&amp;$B117&amp;":EUR:SP00:A",FXSpalten,0)),0)</f>
        <v>7.4424000000000001</v>
      </c>
      <c r="G121" s="6">
        <f>G120-G119</f>
        <v>0</v>
      </c>
      <c r="H121" s="38">
        <f>IFERROR(INDEX(xlsHost_ZRDaten1,MATCH(H$3,FXZeilen,0),MATCH("EXR:M:"&amp;$B117&amp;":EUR:SP00:A",FXSpalten,0)),0)</f>
        <v>7.4459</v>
      </c>
      <c r="I121" s="6">
        <f>I120-I119</f>
        <v>0</v>
      </c>
      <c r="J121" s="38">
        <f>IFERROR(INDEX(xlsHost_ZRDaten1,MATCH(J$3,FXZeilen,0),MATCH("EXR:M:"&amp;$B117&amp;":EUR:SP00:A",FXSpalten,0)),0)</f>
        <v>7.4412000000000003</v>
      </c>
      <c r="K121" s="6">
        <f>K120-K119</f>
        <v>0</v>
      </c>
      <c r="L121" s="38">
        <f>IFERROR(INDEX(xlsHost_ZRDaten1,MATCH(L$3,FXZeilen,0),MATCH("EXR:M:"&amp;$B117&amp;":EUR:SP00:A",FXSpalten,0)),0)</f>
        <v>7.4386999999999999</v>
      </c>
      <c r="M121" s="6">
        <f>M120-M119</f>
        <v>0</v>
      </c>
      <c r="N121" s="38">
        <f>IFERROR(INDEX(xlsHost_ZRDaten1,MATCH(N$3,FXZeilen,0),MATCH("EXR:M:"&amp;$B117&amp;":EUR:SP00:A",FXSpalten,0)),0)</f>
        <v>7.4367000000000001</v>
      </c>
      <c r="O121" s="6">
        <f>O120-O119</f>
        <v>0</v>
      </c>
      <c r="P121" s="38">
        <f>IFERROR(INDEX(xlsHost_ZRDaten1,MATCH(P$3,FXZeilen,0),MATCH("EXR:M:"&amp;$B117&amp;":EUR:SP00:A",FXSpalten,0)),0)</f>
        <v>7.4363000000000001</v>
      </c>
      <c r="Q121" s="6">
        <f>Q120-Q119</f>
        <v>0</v>
      </c>
      <c r="R121" s="38">
        <f>IFERROR(INDEX(xlsHost_ZRDaten1,MATCH(R$3,FXZeilen,0),MATCH("EXR:M:"&amp;$B117&amp;":EUR:SP00:A",FXSpalten,0)),0)</f>
        <v>7.4367000000000001</v>
      </c>
      <c r="S121" s="6">
        <f>S120-S119</f>
        <v>0</v>
      </c>
      <c r="T121" s="38">
        <f>IFERROR(INDEX(xlsHost_ZRDaten1,MATCH(T$3,FXZeilen,0),MATCH("EXR:M:"&amp;$B117&amp;":EUR:SP00:A",FXSpalten,0)),0)</f>
        <v>7.4362000000000004</v>
      </c>
      <c r="U121" s="6">
        <f>U120-U119</f>
        <v>0</v>
      </c>
      <c r="V121" s="38">
        <f>IFERROR(INDEX(xlsHost_ZRDaten1,MATCH(V$3,FXZeilen,0),MATCH("EXR:M:"&amp;$B117&amp;":EUR:SP00:A",FXSpalten,0)),0)</f>
        <v>7.4363999999999999</v>
      </c>
      <c r="W121" s="6">
        <f>W120-W119</f>
        <v>0</v>
      </c>
      <c r="X121" s="38">
        <f>IFERROR(INDEX(xlsHost_ZRDaten1,MATCH(X$3,FXZeilen,0),MATCH("EXR:M:"&amp;$B117&amp;":EUR:SP00:A",FXSpalten,0)),0)</f>
        <v>7.4372999999999996</v>
      </c>
      <c r="Y121" s="6">
        <f>Y120-Y119</f>
        <v>0</v>
      </c>
      <c r="Z121" s="38">
        <f>IFERROR(INDEX(xlsHost_ZRDaten1,MATCH(Z$3,FXZeilen,0),MATCH("EXR:M:"&amp;$B117&amp;":EUR:SP00:A",FXSpalten,0)),0)</f>
        <v>7.4368999999999996</v>
      </c>
      <c r="AA121" s="6">
        <f>AA120-AA119</f>
        <v>0</v>
      </c>
      <c r="AB121" s="38">
        <f>IFERROR(INDEX(xlsHost_ZRDaten1,MATCH(AB$3,FXZeilen,0),MATCH("EXR:M:"&amp;$B117&amp;":EUR:SP00:A",FXSpalten,0)),0)</f>
        <v>7.4360999999999997</v>
      </c>
      <c r="AC121" s="6">
        <f>AC120-AC119</f>
        <v>0</v>
      </c>
      <c r="AD121" s="38">
        <f>IFERROR(INDEX(xlsHost_ZRDaten1,MATCH(AD$3,FXZeilen,0),MATCH("EXR:M:"&amp;$B117&amp;":EUR:SP00:A",FXSpalten,0)),0)</f>
        <v>7.4398</v>
      </c>
      <c r="AE121" s="6">
        <f>AE120-AE119</f>
        <v>0</v>
      </c>
      <c r="AF121" s="38">
        <f>IFERROR(INDEX(xlsHost_ZRDaten1,MATCH(AF$3,FXZeilen,0),MATCH("EXR:M:"&amp;$B117&amp;":EUR:SP00:A",FXSpalten,0)),0)</f>
        <v>7.4372999999999996</v>
      </c>
      <c r="AG121" s="6">
        <f>AG120-AG119</f>
        <v>0</v>
      </c>
      <c r="AH121" s="38">
        <f>IFERROR(INDEX(xlsHost_ZRDaten1,MATCH(AH$3,FXZeilen,0),MATCH("EXR:M:"&amp;$B117&amp;":EUR:SP00:A",FXSpalten,0)),0)</f>
        <v>7.4362000000000004</v>
      </c>
      <c r="AI121" s="6">
        <f>AI120-AI119</f>
        <v>0</v>
      </c>
    </row>
    <row r="122" spans="2:36" ht="30" x14ac:dyDescent="0.25">
      <c r="B122" s="295"/>
      <c r="C122" s="149" t="s">
        <v>56</v>
      </c>
      <c r="D122" s="33"/>
      <c r="E122" s="6"/>
      <c r="F122" s="5"/>
      <c r="G122" s="6">
        <f>IFERROR(G121*(1/F121),0)</f>
        <v>0</v>
      </c>
      <c r="H122" s="5"/>
      <c r="I122" s="6">
        <f>IFERROR(I121*(1/H121),0)</f>
        <v>0</v>
      </c>
      <c r="J122" s="5"/>
      <c r="K122" s="6">
        <f>IFERROR(K121*(1/J121),0)</f>
        <v>0</v>
      </c>
      <c r="L122" s="5"/>
      <c r="M122" s="6">
        <f>IFERROR(M121*(1/L121),0)</f>
        <v>0</v>
      </c>
      <c r="N122" s="5"/>
      <c r="O122" s="6">
        <f>IFERROR(O121*(1/N121),0)</f>
        <v>0</v>
      </c>
      <c r="P122" s="5"/>
      <c r="Q122" s="6">
        <f>IFERROR(Q121*(1/P121),0)</f>
        <v>0</v>
      </c>
      <c r="R122" s="5"/>
      <c r="S122" s="6">
        <f>IFERROR(S121*(1/R121),0)</f>
        <v>0</v>
      </c>
      <c r="T122" s="5"/>
      <c r="U122" s="6">
        <f>IFERROR(U121*(1/T121),0)</f>
        <v>0</v>
      </c>
      <c r="V122" s="5"/>
      <c r="W122" s="6">
        <f>IFERROR(W121*(1/V121),0)</f>
        <v>0</v>
      </c>
      <c r="X122" s="5"/>
      <c r="Y122" s="6">
        <f>IFERROR(Y121*(1/X121),0)</f>
        <v>0</v>
      </c>
      <c r="Z122" s="5"/>
      <c r="AA122" s="6">
        <f>IFERROR(AA121*(1/Z121),0)</f>
        <v>0</v>
      </c>
      <c r="AB122" s="5"/>
      <c r="AC122" s="6">
        <f>IFERROR(AC121*(1/AB121),0)</f>
        <v>0</v>
      </c>
      <c r="AD122" s="5"/>
      <c r="AE122" s="6">
        <f>IFERROR(AE121*(1/AD121),0)</f>
        <v>0</v>
      </c>
      <c r="AF122" s="5"/>
      <c r="AG122" s="6">
        <f>IFERROR(AG121*(1/AF121),0)</f>
        <v>0</v>
      </c>
      <c r="AH122" s="5"/>
      <c r="AI122" s="6">
        <f>IFERROR(AI121*(1/AH121),0)</f>
        <v>0</v>
      </c>
    </row>
    <row r="123" spans="2:36" ht="30" x14ac:dyDescent="0.25">
      <c r="B123" s="295"/>
      <c r="C123" s="149" t="s">
        <v>58</v>
      </c>
      <c r="D123" s="33"/>
      <c r="E123" s="6"/>
      <c r="F123" s="5"/>
      <c r="G123" s="6">
        <f>G118-G117</f>
        <v>0</v>
      </c>
      <c r="H123" s="5"/>
      <c r="I123" s="6">
        <f>I118-I117</f>
        <v>0</v>
      </c>
      <c r="J123" s="5"/>
      <c r="K123" s="6">
        <f>K118-K117</f>
        <v>0</v>
      </c>
      <c r="L123" s="5"/>
      <c r="M123" s="6">
        <f>M118-M117</f>
        <v>0</v>
      </c>
      <c r="N123" s="5"/>
      <c r="O123" s="6">
        <f>O118-O117</f>
        <v>0</v>
      </c>
      <c r="P123" s="5"/>
      <c r="Q123" s="6">
        <f>Q118-Q117</f>
        <v>0</v>
      </c>
      <c r="R123" s="5"/>
      <c r="S123" s="6">
        <f>S118-S117</f>
        <v>0</v>
      </c>
      <c r="T123" s="5"/>
      <c r="U123" s="6">
        <f>U118-U117</f>
        <v>0</v>
      </c>
      <c r="V123" s="5"/>
      <c r="W123" s="6">
        <f>W118-W117</f>
        <v>0</v>
      </c>
      <c r="X123" s="5"/>
      <c r="Y123" s="6">
        <f>Y118-Y117</f>
        <v>0</v>
      </c>
      <c r="Z123" s="5"/>
      <c r="AA123" s="6">
        <f>AA118-AA117</f>
        <v>0</v>
      </c>
      <c r="AB123" s="5"/>
      <c r="AC123" s="6">
        <f>AC118-AC117</f>
        <v>0</v>
      </c>
      <c r="AD123" s="5"/>
      <c r="AE123" s="6">
        <f>AE118-AE117</f>
        <v>0</v>
      </c>
      <c r="AF123" s="5"/>
      <c r="AG123" s="6">
        <f>AG118-AG117</f>
        <v>0</v>
      </c>
      <c r="AH123" s="5"/>
      <c r="AI123" s="6">
        <f>AI118-AI117</f>
        <v>0</v>
      </c>
    </row>
    <row r="124" spans="2:36" x14ac:dyDescent="0.25">
      <c r="B124" s="295"/>
      <c r="C124" s="150" t="s">
        <v>57</v>
      </c>
      <c r="D124" s="31"/>
      <c r="E124" s="9"/>
      <c r="F124" s="7"/>
      <c r="G124" s="9">
        <f>G123-G122</f>
        <v>0</v>
      </c>
      <c r="H124" s="7"/>
      <c r="I124" s="9">
        <f>I123-I122</f>
        <v>0</v>
      </c>
      <c r="J124" s="7"/>
      <c r="K124" s="9">
        <f>K123-K122</f>
        <v>0</v>
      </c>
      <c r="L124" s="7"/>
      <c r="M124" s="9">
        <f>M123-M122</f>
        <v>0</v>
      </c>
      <c r="N124" s="7"/>
      <c r="O124" s="9">
        <f>O123-O122</f>
        <v>0</v>
      </c>
      <c r="P124" s="7"/>
      <c r="Q124" s="9">
        <f>Q123-Q122</f>
        <v>0</v>
      </c>
      <c r="R124" s="7"/>
      <c r="S124" s="9">
        <f>S123-S122</f>
        <v>0</v>
      </c>
      <c r="T124" s="7"/>
      <c r="U124" s="9">
        <f>U123-U122</f>
        <v>0</v>
      </c>
      <c r="V124" s="7"/>
      <c r="W124" s="9">
        <f>W123-W122</f>
        <v>0</v>
      </c>
      <c r="X124" s="7"/>
      <c r="Y124" s="9">
        <f>Y123-Y122</f>
        <v>0</v>
      </c>
      <c r="Z124" s="7"/>
      <c r="AA124" s="9">
        <f>AA123-AA122</f>
        <v>0</v>
      </c>
      <c r="AB124" s="7"/>
      <c r="AC124" s="9">
        <f>AC123-AC122</f>
        <v>0</v>
      </c>
      <c r="AD124" s="7"/>
      <c r="AE124" s="9">
        <f>AE123-AE122</f>
        <v>0</v>
      </c>
      <c r="AF124" s="7"/>
      <c r="AG124" s="9">
        <f>AG123-AG122</f>
        <v>0</v>
      </c>
      <c r="AH124" s="7"/>
      <c r="AI124" s="9">
        <f>AI123-AI122</f>
        <v>0</v>
      </c>
    </row>
    <row r="125" spans="2:36" ht="15.75" thickBot="1" x14ac:dyDescent="0.3">
      <c r="B125" s="296"/>
      <c r="C125" s="151" t="s">
        <v>60</v>
      </c>
      <c r="D125" s="39"/>
      <c r="E125" s="18"/>
      <c r="F125" s="17"/>
      <c r="G125" s="18">
        <f>G124*-1</f>
        <v>0</v>
      </c>
      <c r="H125" s="17"/>
      <c r="I125" s="18">
        <f>I124*-1</f>
        <v>0</v>
      </c>
      <c r="J125" s="17"/>
      <c r="K125" s="18">
        <f>K124*-1</f>
        <v>0</v>
      </c>
      <c r="L125" s="17"/>
      <c r="M125" s="18">
        <f>M124*-1</f>
        <v>0</v>
      </c>
      <c r="N125" s="17"/>
      <c r="O125" s="18">
        <f>O124*-1</f>
        <v>0</v>
      </c>
      <c r="P125" s="17"/>
      <c r="Q125" s="18">
        <f>Q124*-1</f>
        <v>0</v>
      </c>
      <c r="R125" s="17"/>
      <c r="S125" s="18">
        <f>S124*-1</f>
        <v>0</v>
      </c>
      <c r="T125" s="17"/>
      <c r="U125" s="18">
        <f>U124*-1</f>
        <v>0</v>
      </c>
      <c r="V125" s="17"/>
      <c r="W125" s="18">
        <f>W124*-1</f>
        <v>0</v>
      </c>
      <c r="X125" s="17"/>
      <c r="Y125" s="18">
        <f>Y124*-1</f>
        <v>0</v>
      </c>
      <c r="Z125" s="17"/>
      <c r="AA125" s="18">
        <f>AA124*-1</f>
        <v>0</v>
      </c>
      <c r="AB125" s="17"/>
      <c r="AC125" s="18">
        <f>AC124*-1</f>
        <v>0</v>
      </c>
      <c r="AD125" s="17"/>
      <c r="AE125" s="18">
        <f>AE124*-1</f>
        <v>0</v>
      </c>
      <c r="AF125" s="17"/>
      <c r="AG125" s="18">
        <f>AG124*-1</f>
        <v>0</v>
      </c>
      <c r="AH125" s="17"/>
      <c r="AI125" s="18">
        <f>AI124*-1</f>
        <v>0</v>
      </c>
      <c r="AJ125" s="4"/>
    </row>
    <row r="126" spans="2:36" x14ac:dyDescent="0.25">
      <c r="B126" s="40" t="s">
        <v>34</v>
      </c>
      <c r="C126" s="163" t="s">
        <v>53</v>
      </c>
      <c r="D126" s="29"/>
      <c r="E126" s="26"/>
      <c r="F126" s="14"/>
      <c r="G126" s="41">
        <f>E127</f>
        <v>0</v>
      </c>
      <c r="H126" s="14"/>
      <c r="I126" s="41">
        <f>G127</f>
        <v>0</v>
      </c>
      <c r="J126" s="14"/>
      <c r="K126" s="41">
        <f>I127</f>
        <v>0</v>
      </c>
      <c r="L126" s="14"/>
      <c r="M126" s="41">
        <f>K127</f>
        <v>0</v>
      </c>
      <c r="N126" s="14"/>
      <c r="O126" s="41">
        <f>M127</f>
        <v>0</v>
      </c>
      <c r="P126" s="14"/>
      <c r="Q126" s="41">
        <f>O127</f>
        <v>0</v>
      </c>
      <c r="R126" s="14"/>
      <c r="S126" s="41">
        <f>Q127</f>
        <v>0</v>
      </c>
      <c r="T126" s="14"/>
      <c r="U126" s="41">
        <f>S127</f>
        <v>0</v>
      </c>
      <c r="V126" s="14"/>
      <c r="W126" s="41">
        <f>U127</f>
        <v>0</v>
      </c>
      <c r="X126" s="14"/>
      <c r="Y126" s="41">
        <f>W127</f>
        <v>0</v>
      </c>
      <c r="Z126" s="14"/>
      <c r="AA126" s="41">
        <f>Y127</f>
        <v>0</v>
      </c>
      <c r="AB126" s="14"/>
      <c r="AC126" s="42">
        <f>AA127</f>
        <v>0</v>
      </c>
      <c r="AD126" s="29"/>
      <c r="AE126" s="26"/>
      <c r="AF126" s="14"/>
      <c r="AG126" s="41"/>
      <c r="AH126" s="14"/>
      <c r="AI126" s="41"/>
    </row>
    <row r="127" spans="2:36" ht="15.75" thickBot="1" x14ac:dyDescent="0.3">
      <c r="B127" s="43" t="s">
        <v>23</v>
      </c>
      <c r="C127" s="164" t="s">
        <v>54</v>
      </c>
      <c r="D127" s="49"/>
      <c r="E127" s="45">
        <f>IFERROR(INDEX(AUSTA_aggregiert,MATCH("BBBAM:M:DE:H:DE0XXXX:A20:A:1:U6:2240:Z15:Z",AUSTADatenZeilen,0),MATCH(D$3,AUSTADatenSpalten,0)),0)</f>
        <v>0</v>
      </c>
      <c r="F127" s="44"/>
      <c r="G127" s="46">
        <f>IFERROR(INDEX(AUSTA_aggregiert,MATCH("BBBAM:M:DE:H:DE0XXXX:A20:A:1:U6:2240:Z15:Z",AUSTADatenZeilen,0),MATCH(F$3,AUSTADatenSpalten,0)),0)</f>
        <v>0</v>
      </c>
      <c r="H127" s="44"/>
      <c r="I127" s="46">
        <f>IFERROR(INDEX(AUSTA_aggregiert,MATCH("BBBAM:M:DE:H:DE0XXXX:A20:A:1:U6:2240:Z15:Z",AUSTADatenZeilen,0),MATCH(H$3,AUSTADatenSpalten,0)),0)</f>
        <v>0</v>
      </c>
      <c r="J127" s="47"/>
      <c r="K127" s="46">
        <f>IFERROR(INDEX(AUSTA_aggregiert,MATCH("BBBAM:M:DE:H:DE0XXXX:A20:A:1:U6:2240:Z15:Z",AUSTADatenZeilen,0),MATCH(J$3,AUSTADatenSpalten,0)),0)</f>
        <v>0</v>
      </c>
      <c r="L127" s="47"/>
      <c r="M127" s="46">
        <f>IFERROR(INDEX(AUSTA_aggregiert,MATCH("BBBAM:M:DE:H:DE0XXXX:A20:A:1:U6:2240:Z15:Z",AUSTADatenZeilen,0),MATCH(L$3,AUSTADatenSpalten,0)),0)</f>
        <v>0</v>
      </c>
      <c r="N127" s="47"/>
      <c r="O127" s="46">
        <f>IFERROR(INDEX(AUSTA_aggregiert,MATCH("BBBAM:M:DE:H:DE0XXXX:A20:A:1:U6:2240:Z15:Z",AUSTADatenZeilen,0),MATCH(N$3,AUSTADatenSpalten,0)),0)</f>
        <v>0</v>
      </c>
      <c r="P127" s="47"/>
      <c r="Q127" s="46">
        <f>IFERROR(INDEX(AUSTA_aggregiert,MATCH("BBBAM:M:DE:H:DE0XXXX:A20:A:1:U6:2240:Z15:Z",AUSTADatenZeilen,0),MATCH(P$3,AUSTADatenSpalten,0)),0)</f>
        <v>0</v>
      </c>
      <c r="R127" s="47"/>
      <c r="S127" s="46">
        <f>IFERROR(INDEX(AUSTA_aggregiert,MATCH("BBBAM:M:DE:H:DE0XXXX:A20:A:1:U6:2240:Z15:Z",AUSTADatenZeilen,0),MATCH(R$3,AUSTADatenSpalten,0)),0)</f>
        <v>0</v>
      </c>
      <c r="T127" s="47"/>
      <c r="U127" s="46">
        <f>IFERROR(INDEX(AUSTA_aggregiert,MATCH("BBBAM:M:DE:H:DE0XXXX:A20:A:1:U6:2240:Z15:Z",AUSTADatenZeilen,0),MATCH(T$3,AUSTADatenSpalten,0)),0)</f>
        <v>0</v>
      </c>
      <c r="V127" s="47"/>
      <c r="W127" s="46">
        <f>IFERROR(INDEX(AUSTA_aggregiert,MATCH("BBBAM:M:DE:H:DE0XXXX:A20:A:1:U6:2240:Z15:Z",AUSTADatenZeilen,0),MATCH(V$3,AUSTADatenSpalten,0)),0)</f>
        <v>0</v>
      </c>
      <c r="X127" s="47"/>
      <c r="Y127" s="46">
        <f>IFERROR(INDEX(AUSTA_aggregiert,MATCH("BBBAM:M:DE:H:DE0XXXX:A20:A:1:U6:2240:Z15:Z",AUSTADatenZeilen,0),MATCH(X$3,AUSTADatenSpalten,0)),0)</f>
        <v>0</v>
      </c>
      <c r="Z127" s="47"/>
      <c r="AA127" s="46">
        <f>IFERROR(INDEX(AUSTA_aggregiert,MATCH("BBBAM:M:DE:H:DE0XXXX:A20:A:1:U6:2240:Z15:Z",AUSTADatenZeilen,0),MATCH(Z$3,AUSTADatenSpalten,0)),0)</f>
        <v>0</v>
      </c>
      <c r="AB127" s="47"/>
      <c r="AC127" s="48">
        <f>IFERROR(INDEX(AUSTA_aggregiert,MATCH("BBBAM:M:DE:H:DE0XXXX:A20:A:1:U6:2240:Z15:Z",AUSTADatenZeilen,0),MATCH(AB$3,AUSTADatenSpalten,0)),0)</f>
        <v>0</v>
      </c>
      <c r="AD127" s="49"/>
      <c r="AE127" s="45"/>
      <c r="AF127" s="44"/>
      <c r="AG127" s="46"/>
      <c r="AH127" s="44"/>
      <c r="AI127" s="46"/>
    </row>
  </sheetData>
  <mergeCells count="41">
    <mergeCell ref="T3:U3"/>
    <mergeCell ref="V3:W3"/>
    <mergeCell ref="AJ2:AJ4"/>
    <mergeCell ref="I1:J1"/>
    <mergeCell ref="K1:L1"/>
    <mergeCell ref="M1:AC1"/>
    <mergeCell ref="X3:Y3"/>
    <mergeCell ref="Z3:AA3"/>
    <mergeCell ref="AB3:AC3"/>
    <mergeCell ref="AD2:AE2"/>
    <mergeCell ref="AF2:AG2"/>
    <mergeCell ref="AD3:AE3"/>
    <mergeCell ref="AF3:AG3"/>
    <mergeCell ref="AH3:AI3"/>
    <mergeCell ref="D2:E2"/>
    <mergeCell ref="F2:G2"/>
    <mergeCell ref="N3:O3"/>
    <mergeCell ref="P3:Q3"/>
    <mergeCell ref="R3:S3"/>
    <mergeCell ref="D3:E3"/>
    <mergeCell ref="F3:G3"/>
    <mergeCell ref="H3:I3"/>
    <mergeCell ref="J3:K3"/>
    <mergeCell ref="L3:M3"/>
    <mergeCell ref="H2:I2"/>
    <mergeCell ref="J2:K2"/>
    <mergeCell ref="B99:B107"/>
    <mergeCell ref="B108:B116"/>
    <mergeCell ref="B117:B125"/>
    <mergeCell ref="B16:B24"/>
    <mergeCell ref="B25:B33"/>
    <mergeCell ref="B34:B42"/>
    <mergeCell ref="B43:B51"/>
    <mergeCell ref="B52:B60"/>
    <mergeCell ref="B61:B69"/>
    <mergeCell ref="B71:AI71"/>
    <mergeCell ref="B5:B13"/>
    <mergeCell ref="B72:B80"/>
    <mergeCell ref="B81:B89"/>
    <mergeCell ref="B90:B98"/>
    <mergeCell ref="B15:AI15"/>
  </mergeCells>
  <pageMargins left="0.31496062992125984" right="0.27559055118110237" top="0.43307086614173229" bottom="0.43307086614173229" header="0.31496062992125984" footer="0.23622047244094491"/>
  <pageSetup paperSize="9" scale="37" fitToWidth="2" fitToHeight="5" orientation="landscape" r:id="rId1"/>
  <headerFooter>
    <oddHeader>&amp;LSeite &amp;P von &amp;N&amp;R&amp;A</oddHeader>
    <oddFooter>&amp;A</oddFooter>
  </headerFooter>
  <rowBreaks count="1" manualBreakCount="1">
    <brk id="70" max="71" man="1"/>
  </rowBreaks>
  <colBreaks count="1" manualBreakCount="1">
    <brk id="21" max="131" man="1"/>
  </colBreaks>
  <cellWatches>
    <cellWatch r="E26"/>
  </cellWatch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rgb="FFC00000"/>
    <pageSetUpPr fitToPage="1"/>
  </sheetPr>
  <dimension ref="A1:AL127"/>
  <sheetViews>
    <sheetView zoomScale="55" zoomScaleNormal="55" workbookViewId="0">
      <pane xSplit="3" ySplit="4" topLeftCell="D5" activePane="bottomRight" state="frozen"/>
      <selection activeCell="G82" sqref="G82"/>
      <selection pane="topRight" activeCell="G82" sqref="G82"/>
      <selection pane="bottomLeft" activeCell="G82" sqref="G82"/>
      <selection pane="bottomRight" activeCell="F2" sqref="F2:G2"/>
    </sheetView>
  </sheetViews>
  <sheetFormatPr baseColWidth="10" defaultRowHeight="15" outlineLevelCol="1" x14ac:dyDescent="0.25"/>
  <cols>
    <col min="1" max="1" width="4.85546875" bestFit="1" customWidth="1"/>
    <col min="2" max="2" width="13.140625" customWidth="1"/>
    <col min="3" max="3" width="34.140625" style="176" customWidth="1"/>
    <col min="4" max="35" width="13.7109375" customWidth="1" outlineLevel="1"/>
    <col min="36" max="36" width="18.5703125" customWidth="1"/>
  </cols>
  <sheetData>
    <row r="1" spans="1:36" s="22" customFormat="1" ht="30" customHeight="1" thickBot="1" x14ac:dyDescent="0.3">
      <c r="A1" s="21" t="s">
        <v>174</v>
      </c>
      <c r="B1" s="21" t="s">
        <v>19</v>
      </c>
      <c r="C1" s="121" t="s">
        <v>52</v>
      </c>
      <c r="D1" s="21"/>
      <c r="E1" s="21"/>
      <c r="F1" s="21"/>
      <c r="G1" s="21"/>
      <c r="H1" s="21"/>
      <c r="I1" s="308"/>
      <c r="J1" s="308"/>
      <c r="K1" s="308"/>
      <c r="L1" s="308"/>
      <c r="M1" s="309"/>
      <c r="N1" s="309"/>
      <c r="O1" s="309"/>
      <c r="P1" s="309"/>
      <c r="Q1" s="309"/>
      <c r="R1" s="309"/>
      <c r="S1" s="309"/>
      <c r="T1" s="309"/>
      <c r="U1" s="309"/>
      <c r="V1" s="309"/>
      <c r="W1" s="309"/>
      <c r="X1" s="309"/>
      <c r="Y1" s="309"/>
      <c r="Z1" s="309"/>
      <c r="AA1" s="309"/>
      <c r="AB1" s="309"/>
      <c r="AC1" s="309"/>
      <c r="AD1" s="21"/>
      <c r="AE1" s="21"/>
      <c r="AF1" s="21"/>
      <c r="AG1" s="21"/>
      <c r="AH1" s="21"/>
      <c r="AI1" s="248"/>
      <c r="AJ1" s="63"/>
    </row>
    <row r="2" spans="1:36" s="55" customFormat="1" ht="15.75" thickBot="1" x14ac:dyDescent="0.3">
      <c r="B2" s="56"/>
      <c r="C2" s="167" t="s">
        <v>176</v>
      </c>
      <c r="D2" s="299">
        <f>AH3</f>
        <v>44561</v>
      </c>
      <c r="E2" s="299"/>
      <c r="F2" s="300">
        <f>SUM($G$12:$AI$12)</f>
        <v>0</v>
      </c>
      <c r="G2" s="300"/>
      <c r="H2" s="303"/>
      <c r="I2" s="303"/>
      <c r="J2" s="300"/>
      <c r="K2" s="300"/>
      <c r="L2" s="69"/>
      <c r="M2" s="58"/>
      <c r="N2" s="58"/>
      <c r="O2" s="58"/>
      <c r="P2" s="58"/>
      <c r="Q2" s="58"/>
      <c r="R2" s="58"/>
      <c r="S2" s="58"/>
      <c r="T2" s="58"/>
      <c r="U2" s="58"/>
      <c r="V2" s="58"/>
      <c r="W2" s="58"/>
      <c r="X2" s="58"/>
      <c r="Y2" s="58"/>
      <c r="Z2" s="58"/>
      <c r="AA2" s="58"/>
      <c r="AB2" s="58"/>
      <c r="AC2" s="58"/>
      <c r="AD2" s="299"/>
      <c r="AE2" s="299"/>
      <c r="AF2" s="300"/>
      <c r="AG2" s="300"/>
      <c r="AH2" s="54"/>
      <c r="AI2" s="69"/>
      <c r="AJ2" s="304" t="s">
        <v>59</v>
      </c>
    </row>
    <row r="3" spans="1:36" s="25" customFormat="1" ht="30" x14ac:dyDescent="0.25">
      <c r="A3" s="24"/>
      <c r="B3" s="23" t="s">
        <v>61</v>
      </c>
      <c r="C3" s="168" t="s">
        <v>27</v>
      </c>
      <c r="D3" s="301">
        <v>44104</v>
      </c>
      <c r="E3" s="302"/>
      <c r="F3" s="301">
        <v>44135</v>
      </c>
      <c r="G3" s="302"/>
      <c r="H3" s="301">
        <v>44165</v>
      </c>
      <c r="I3" s="302"/>
      <c r="J3" s="301">
        <v>44196</v>
      </c>
      <c r="K3" s="302"/>
      <c r="L3" s="301">
        <v>44227</v>
      </c>
      <c r="M3" s="302"/>
      <c r="N3" s="301">
        <v>44255</v>
      </c>
      <c r="O3" s="302"/>
      <c r="P3" s="301">
        <v>44286</v>
      </c>
      <c r="Q3" s="302"/>
      <c r="R3" s="301">
        <v>44316</v>
      </c>
      <c r="S3" s="302"/>
      <c r="T3" s="301">
        <v>44347</v>
      </c>
      <c r="U3" s="302"/>
      <c r="V3" s="301">
        <v>44377</v>
      </c>
      <c r="W3" s="302"/>
      <c r="X3" s="301">
        <v>44408</v>
      </c>
      <c r="Y3" s="302"/>
      <c r="Z3" s="301">
        <v>44439</v>
      </c>
      <c r="AA3" s="302"/>
      <c r="AB3" s="301">
        <v>44469</v>
      </c>
      <c r="AC3" s="302"/>
      <c r="AD3" s="301">
        <v>44500</v>
      </c>
      <c r="AE3" s="302"/>
      <c r="AF3" s="301">
        <v>44530</v>
      </c>
      <c r="AG3" s="302"/>
      <c r="AH3" s="301">
        <v>44561</v>
      </c>
      <c r="AI3" s="302"/>
      <c r="AJ3" s="305"/>
    </row>
    <row r="4" spans="1:36" ht="15.75" thickBot="1" x14ac:dyDescent="0.3">
      <c r="B4" s="15"/>
      <c r="C4" s="169" t="s">
        <v>21</v>
      </c>
      <c r="D4" s="28" t="s">
        <v>20</v>
      </c>
      <c r="E4" s="233"/>
      <c r="F4" s="28" t="s">
        <v>20</v>
      </c>
      <c r="G4" s="233"/>
      <c r="H4" s="28" t="s">
        <v>20</v>
      </c>
      <c r="I4" s="233"/>
      <c r="J4" s="28" t="s">
        <v>20</v>
      </c>
      <c r="K4" s="233"/>
      <c r="L4" s="28"/>
      <c r="M4" s="233"/>
      <c r="N4" s="28" t="s">
        <v>20</v>
      </c>
      <c r="O4" s="233"/>
      <c r="P4" s="28" t="s">
        <v>20</v>
      </c>
      <c r="Q4" s="233"/>
      <c r="R4" s="28" t="s">
        <v>20</v>
      </c>
      <c r="S4" s="233"/>
      <c r="T4" s="28" t="s">
        <v>20</v>
      </c>
      <c r="U4" s="233"/>
      <c r="V4" s="28" t="s">
        <v>20</v>
      </c>
      <c r="W4" s="233"/>
      <c r="X4" s="28" t="s">
        <v>20</v>
      </c>
      <c r="Y4" s="233"/>
      <c r="Z4" s="28" t="s">
        <v>20</v>
      </c>
      <c r="AA4" s="233"/>
      <c r="AB4" s="28" t="s">
        <v>20</v>
      </c>
      <c r="AC4" s="233"/>
      <c r="AD4" s="28" t="s">
        <v>20</v>
      </c>
      <c r="AE4" s="233"/>
      <c r="AF4" s="28" t="s">
        <v>20</v>
      </c>
      <c r="AG4" s="233"/>
      <c r="AH4" s="28" t="s">
        <v>20</v>
      </c>
      <c r="AI4" s="233"/>
      <c r="AJ4" s="306"/>
    </row>
    <row r="5" spans="1:36" x14ac:dyDescent="0.25">
      <c r="B5" s="274" t="s">
        <v>55</v>
      </c>
      <c r="C5" s="170" t="s">
        <v>53</v>
      </c>
      <c r="D5" s="29"/>
      <c r="E5" s="234"/>
      <c r="F5" s="29"/>
      <c r="G5" s="234">
        <f t="shared" ref="G5:G13" si="0">SUM(G16,G25,G34,G43,G52,G61,G72,G81,G90,G99,G108,G117)</f>
        <v>0</v>
      </c>
      <c r="H5" s="29"/>
      <c r="I5" s="234">
        <f t="shared" ref="I5:I13" si="1">SUM(I16,I25,I34,I43,I52,I61,I72,I81,I90,I99,I108,I117)</f>
        <v>0</v>
      </c>
      <c r="J5" s="29"/>
      <c r="K5" s="234">
        <f t="shared" ref="K5:K13" si="2">SUM(K16,K25,K34,K43,K52,K61,K72,K81,K90,K99,K108,K117)</f>
        <v>0</v>
      </c>
      <c r="L5" s="29"/>
      <c r="M5" s="234">
        <f t="shared" ref="M5:M13" si="3">SUM(M16,M25,M34,M43,M52,M61,M72,M81,M90,M99,M108,M117)</f>
        <v>0</v>
      </c>
      <c r="N5" s="29"/>
      <c r="O5" s="234">
        <f t="shared" ref="O5:O13" si="4">SUM(O16,O25,O34,O43,O52,O61,O72,O81,O90,O99,O108,O117)</f>
        <v>0</v>
      </c>
      <c r="P5" s="29"/>
      <c r="Q5" s="234">
        <f t="shared" ref="Q5:Q13" si="5">SUM(Q16,Q25,Q34,Q43,Q52,Q61,Q72,Q81,Q90,Q99,Q108,Q117)</f>
        <v>0</v>
      </c>
      <c r="R5" s="29"/>
      <c r="S5" s="234">
        <f t="shared" ref="S5:S13" si="6">SUM(S16,S25,S34,S43,S52,S61,S72,S81,S90,S99,S108,S117)</f>
        <v>0</v>
      </c>
      <c r="T5" s="29"/>
      <c r="U5" s="234">
        <f t="shared" ref="U5:U13" si="7">SUM(U16,U25,U34,U43,U52,U61,U72,U81,U90,U99,U108,U117)</f>
        <v>0</v>
      </c>
      <c r="V5" s="29"/>
      <c r="W5" s="234">
        <f t="shared" ref="W5:W13" si="8">SUM(W16,W25,W34,W43,W52,W61,W72,W81,W90,W99,W108,W117)</f>
        <v>0</v>
      </c>
      <c r="X5" s="29"/>
      <c r="Y5" s="234">
        <f t="shared" ref="Y5:Y13" si="9">SUM(Y16,Y25,Y34,Y43,Y52,Y61,Y72,Y81,Y90,Y99,Y108,Y117)</f>
        <v>0</v>
      </c>
      <c r="Z5" s="29"/>
      <c r="AA5" s="234">
        <f t="shared" ref="AA5:AA13" si="10">SUM(AA16,AA25,AA34,AA43,AA52,AA61,AA72,AA81,AA90,AA99,AA108,AA117)</f>
        <v>0</v>
      </c>
      <c r="AB5" s="29"/>
      <c r="AC5" s="234">
        <f t="shared" ref="AC5:AC13" si="11">SUM(AC16,AC25,AC34,AC43,AC52,AC61,AC72,AC81,AC90,AC99,AC108,AC117)</f>
        <v>0</v>
      </c>
      <c r="AD5" s="29"/>
      <c r="AE5" s="234">
        <f t="shared" ref="AE5:AI5" si="12">SUM(AE16,AE25,AE34,AE43,AE52,AE61,AE72,AE81,AE90,AE99,AE108,AE117)</f>
        <v>0</v>
      </c>
      <c r="AF5" s="29"/>
      <c r="AG5" s="234">
        <f t="shared" si="12"/>
        <v>0</v>
      </c>
      <c r="AH5" s="29"/>
      <c r="AI5" s="234">
        <f t="shared" si="12"/>
        <v>0</v>
      </c>
      <c r="AJ5" s="65"/>
    </row>
    <row r="6" spans="1:36" x14ac:dyDescent="0.25">
      <c r="B6" s="275"/>
      <c r="C6" s="171" t="s">
        <v>54</v>
      </c>
      <c r="D6" s="30"/>
      <c r="E6" s="27">
        <f t="shared" ref="E6:E8" si="13">SUM(E17,E26,E35,E44,E53,E62,E73,E82,E91,E100,E109,E118)</f>
        <v>0</v>
      </c>
      <c r="F6" s="30"/>
      <c r="G6" s="27">
        <f t="shared" si="0"/>
        <v>0</v>
      </c>
      <c r="H6" s="30"/>
      <c r="I6" s="27">
        <f t="shared" si="1"/>
        <v>0</v>
      </c>
      <c r="J6" s="30"/>
      <c r="K6" s="27">
        <f t="shared" si="2"/>
        <v>0</v>
      </c>
      <c r="L6" s="30"/>
      <c r="M6" s="27">
        <f t="shared" si="3"/>
        <v>0</v>
      </c>
      <c r="N6" s="30"/>
      <c r="O6" s="27">
        <f t="shared" si="4"/>
        <v>0</v>
      </c>
      <c r="P6" s="30"/>
      <c r="Q6" s="27">
        <f t="shared" si="5"/>
        <v>0</v>
      </c>
      <c r="R6" s="30"/>
      <c r="S6" s="27">
        <f t="shared" si="6"/>
        <v>0</v>
      </c>
      <c r="T6" s="30"/>
      <c r="U6" s="27">
        <f t="shared" si="7"/>
        <v>0</v>
      </c>
      <c r="V6" s="30"/>
      <c r="W6" s="27">
        <f t="shared" si="8"/>
        <v>0</v>
      </c>
      <c r="X6" s="30"/>
      <c r="Y6" s="27">
        <f t="shared" si="9"/>
        <v>0</v>
      </c>
      <c r="Z6" s="30"/>
      <c r="AA6" s="27">
        <f t="shared" si="10"/>
        <v>0</v>
      </c>
      <c r="AB6" s="30"/>
      <c r="AC6" s="27">
        <f t="shared" si="11"/>
        <v>0</v>
      </c>
      <c r="AD6" s="30"/>
      <c r="AE6" s="27">
        <f t="shared" ref="AE6:AE13" si="14">SUM(AE17,AE26,AE35,AE44,AE53,AE62,AE73,AE82,AE91,AE100,AE109,AE118)</f>
        <v>0</v>
      </c>
      <c r="AF6" s="30"/>
      <c r="AG6" s="27">
        <f t="shared" ref="AG6:AG13" si="15">SUM(AG17,AG26,AG35,AG44,AG53,AG62,AG73,AG82,AG91,AG100,AG109,AG118)</f>
        <v>0</v>
      </c>
      <c r="AH6" s="30"/>
      <c r="AI6" s="27">
        <f t="shared" ref="AI6:AI13" si="16">SUM(AI17,AI26,AI35,AI44,AI53,AI62,AI73,AI82,AI91,AI100,AI109,AI118)</f>
        <v>0</v>
      </c>
      <c r="AJ6" s="8"/>
    </row>
    <row r="7" spans="1:36" x14ac:dyDescent="0.25">
      <c r="B7" s="275"/>
      <c r="C7" s="172" t="s">
        <v>39</v>
      </c>
      <c r="D7" s="31"/>
      <c r="E7" s="27"/>
      <c r="F7" s="31"/>
      <c r="G7" s="27">
        <f t="shared" si="0"/>
        <v>0</v>
      </c>
      <c r="H7" s="31"/>
      <c r="I7" s="27">
        <f t="shared" si="1"/>
        <v>0</v>
      </c>
      <c r="J7" s="31"/>
      <c r="K7" s="27">
        <f t="shared" si="2"/>
        <v>0</v>
      </c>
      <c r="L7" s="31"/>
      <c r="M7" s="27">
        <f t="shared" si="3"/>
        <v>0</v>
      </c>
      <c r="N7" s="31"/>
      <c r="O7" s="27">
        <f t="shared" si="4"/>
        <v>0</v>
      </c>
      <c r="P7" s="31"/>
      <c r="Q7" s="27">
        <f t="shared" si="5"/>
        <v>0</v>
      </c>
      <c r="R7" s="31"/>
      <c r="S7" s="27">
        <f t="shared" si="6"/>
        <v>0</v>
      </c>
      <c r="T7" s="31"/>
      <c r="U7" s="27">
        <f t="shared" si="7"/>
        <v>0</v>
      </c>
      <c r="V7" s="31"/>
      <c r="W7" s="27">
        <f t="shared" si="8"/>
        <v>0</v>
      </c>
      <c r="X7" s="31"/>
      <c r="Y7" s="27">
        <f t="shared" si="9"/>
        <v>0</v>
      </c>
      <c r="Z7" s="31"/>
      <c r="AA7" s="27">
        <f t="shared" si="10"/>
        <v>0</v>
      </c>
      <c r="AB7" s="31"/>
      <c r="AC7" s="27">
        <f t="shared" si="11"/>
        <v>0</v>
      </c>
      <c r="AD7" s="31"/>
      <c r="AE7" s="27">
        <f t="shared" si="14"/>
        <v>0</v>
      </c>
      <c r="AF7" s="31"/>
      <c r="AG7" s="27">
        <f t="shared" si="15"/>
        <v>0</v>
      </c>
      <c r="AH7" s="31"/>
      <c r="AI7" s="27">
        <f t="shared" si="16"/>
        <v>0</v>
      </c>
      <c r="AJ7" s="8"/>
    </row>
    <row r="8" spans="1:36" x14ac:dyDescent="0.25">
      <c r="B8" s="275"/>
      <c r="C8" s="172" t="s">
        <v>40</v>
      </c>
      <c r="D8" s="32"/>
      <c r="E8" s="27">
        <f t="shared" si="13"/>
        <v>0</v>
      </c>
      <c r="F8" s="32"/>
      <c r="G8" s="27">
        <f t="shared" si="0"/>
        <v>0</v>
      </c>
      <c r="H8" s="32"/>
      <c r="I8" s="27">
        <f t="shared" si="1"/>
        <v>0</v>
      </c>
      <c r="J8" s="32"/>
      <c r="K8" s="27">
        <f t="shared" si="2"/>
        <v>0</v>
      </c>
      <c r="L8" s="32"/>
      <c r="M8" s="27">
        <f t="shared" si="3"/>
        <v>0</v>
      </c>
      <c r="N8" s="32"/>
      <c r="O8" s="27">
        <f t="shared" si="4"/>
        <v>0</v>
      </c>
      <c r="P8" s="32"/>
      <c r="Q8" s="27">
        <f t="shared" si="5"/>
        <v>0</v>
      </c>
      <c r="R8" s="32"/>
      <c r="S8" s="27">
        <f t="shared" si="6"/>
        <v>0</v>
      </c>
      <c r="T8" s="32"/>
      <c r="U8" s="27">
        <f t="shared" si="7"/>
        <v>0</v>
      </c>
      <c r="V8" s="32"/>
      <c r="W8" s="27">
        <f t="shared" si="8"/>
        <v>0</v>
      </c>
      <c r="X8" s="32"/>
      <c r="Y8" s="27">
        <f t="shared" si="9"/>
        <v>0</v>
      </c>
      <c r="Z8" s="32"/>
      <c r="AA8" s="27">
        <f t="shared" si="10"/>
        <v>0</v>
      </c>
      <c r="AB8" s="32"/>
      <c r="AC8" s="27">
        <f t="shared" si="11"/>
        <v>0</v>
      </c>
      <c r="AD8" s="32"/>
      <c r="AE8" s="27">
        <f t="shared" si="14"/>
        <v>0</v>
      </c>
      <c r="AF8" s="32"/>
      <c r="AG8" s="27">
        <f t="shared" si="15"/>
        <v>0</v>
      </c>
      <c r="AH8" s="32"/>
      <c r="AI8" s="27">
        <f t="shared" si="16"/>
        <v>0</v>
      </c>
      <c r="AJ8" s="8"/>
    </row>
    <row r="9" spans="1:36" ht="30" x14ac:dyDescent="0.25">
      <c r="B9" s="275"/>
      <c r="C9" s="173" t="s">
        <v>45</v>
      </c>
      <c r="D9" s="31"/>
      <c r="E9" s="27"/>
      <c r="F9" s="31"/>
      <c r="G9" s="27">
        <f t="shared" si="0"/>
        <v>0</v>
      </c>
      <c r="H9" s="31"/>
      <c r="I9" s="27">
        <f t="shared" si="1"/>
        <v>0</v>
      </c>
      <c r="J9" s="31"/>
      <c r="K9" s="27">
        <f t="shared" si="2"/>
        <v>0</v>
      </c>
      <c r="L9" s="31"/>
      <c r="M9" s="27">
        <f t="shared" si="3"/>
        <v>0</v>
      </c>
      <c r="N9" s="31"/>
      <c r="O9" s="27">
        <f t="shared" si="4"/>
        <v>0</v>
      </c>
      <c r="P9" s="31"/>
      <c r="Q9" s="27">
        <f t="shared" si="5"/>
        <v>0</v>
      </c>
      <c r="R9" s="31"/>
      <c r="S9" s="27">
        <f t="shared" si="6"/>
        <v>0</v>
      </c>
      <c r="T9" s="31"/>
      <c r="U9" s="27">
        <f t="shared" si="7"/>
        <v>0</v>
      </c>
      <c r="V9" s="31"/>
      <c r="W9" s="27">
        <f t="shared" si="8"/>
        <v>0</v>
      </c>
      <c r="X9" s="31"/>
      <c r="Y9" s="27">
        <f t="shared" si="9"/>
        <v>0</v>
      </c>
      <c r="Z9" s="31"/>
      <c r="AA9" s="27">
        <f t="shared" si="10"/>
        <v>0</v>
      </c>
      <c r="AB9" s="31"/>
      <c r="AC9" s="27">
        <f t="shared" si="11"/>
        <v>0</v>
      </c>
      <c r="AD9" s="31"/>
      <c r="AE9" s="27">
        <f t="shared" si="14"/>
        <v>0</v>
      </c>
      <c r="AF9" s="31"/>
      <c r="AG9" s="27">
        <f t="shared" si="15"/>
        <v>0</v>
      </c>
      <c r="AH9" s="31"/>
      <c r="AI9" s="27">
        <f t="shared" si="16"/>
        <v>0</v>
      </c>
      <c r="AJ9" s="8"/>
    </row>
    <row r="10" spans="1:36" ht="30" x14ac:dyDescent="0.25">
      <c r="B10" s="275"/>
      <c r="C10" s="172" t="s">
        <v>56</v>
      </c>
      <c r="D10" s="33"/>
      <c r="E10" s="27"/>
      <c r="F10" s="33"/>
      <c r="G10" s="27">
        <f t="shared" si="0"/>
        <v>0</v>
      </c>
      <c r="H10" s="33"/>
      <c r="I10" s="27">
        <f t="shared" si="1"/>
        <v>0</v>
      </c>
      <c r="J10" s="33"/>
      <c r="K10" s="27">
        <f t="shared" si="2"/>
        <v>0</v>
      </c>
      <c r="L10" s="33"/>
      <c r="M10" s="27">
        <f t="shared" si="3"/>
        <v>0</v>
      </c>
      <c r="N10" s="33"/>
      <c r="O10" s="27">
        <f t="shared" si="4"/>
        <v>0</v>
      </c>
      <c r="P10" s="33"/>
      <c r="Q10" s="27">
        <f t="shared" si="5"/>
        <v>0</v>
      </c>
      <c r="R10" s="33"/>
      <c r="S10" s="27">
        <f t="shared" si="6"/>
        <v>0</v>
      </c>
      <c r="T10" s="33"/>
      <c r="U10" s="27">
        <f t="shared" si="7"/>
        <v>0</v>
      </c>
      <c r="V10" s="33"/>
      <c r="W10" s="27">
        <f t="shared" si="8"/>
        <v>0</v>
      </c>
      <c r="X10" s="33"/>
      <c r="Y10" s="27">
        <f t="shared" si="9"/>
        <v>0</v>
      </c>
      <c r="Z10" s="33"/>
      <c r="AA10" s="27">
        <f t="shared" si="10"/>
        <v>0</v>
      </c>
      <c r="AB10" s="33"/>
      <c r="AC10" s="27">
        <f t="shared" si="11"/>
        <v>0</v>
      </c>
      <c r="AD10" s="33"/>
      <c r="AE10" s="27">
        <f t="shared" si="14"/>
        <v>0</v>
      </c>
      <c r="AF10" s="33"/>
      <c r="AG10" s="27">
        <f t="shared" si="15"/>
        <v>0</v>
      </c>
      <c r="AH10" s="33"/>
      <c r="AI10" s="27">
        <f t="shared" si="16"/>
        <v>0</v>
      </c>
      <c r="AJ10" s="8"/>
    </row>
    <row r="11" spans="1:36" ht="30" x14ac:dyDescent="0.25">
      <c r="B11" s="275"/>
      <c r="C11" s="172" t="s">
        <v>58</v>
      </c>
      <c r="D11" s="33"/>
      <c r="E11" s="27"/>
      <c r="F11" s="33"/>
      <c r="G11" s="27">
        <f t="shared" si="0"/>
        <v>0</v>
      </c>
      <c r="H11" s="33"/>
      <c r="I11" s="27">
        <f t="shared" si="1"/>
        <v>0</v>
      </c>
      <c r="J11" s="33"/>
      <c r="K11" s="27">
        <f t="shared" si="2"/>
        <v>0</v>
      </c>
      <c r="L11" s="33"/>
      <c r="M11" s="27">
        <f t="shared" si="3"/>
        <v>0</v>
      </c>
      <c r="N11" s="33"/>
      <c r="O11" s="27">
        <f t="shared" si="4"/>
        <v>0</v>
      </c>
      <c r="P11" s="33"/>
      <c r="Q11" s="27">
        <f t="shared" si="5"/>
        <v>0</v>
      </c>
      <c r="R11" s="33"/>
      <c r="S11" s="27">
        <f t="shared" si="6"/>
        <v>0</v>
      </c>
      <c r="T11" s="33"/>
      <c r="U11" s="27">
        <f t="shared" si="7"/>
        <v>0</v>
      </c>
      <c r="V11" s="33"/>
      <c r="W11" s="27">
        <f t="shared" si="8"/>
        <v>0</v>
      </c>
      <c r="X11" s="33"/>
      <c r="Y11" s="27">
        <f t="shared" si="9"/>
        <v>0</v>
      </c>
      <c r="Z11" s="33"/>
      <c r="AA11" s="27">
        <f t="shared" si="10"/>
        <v>0</v>
      </c>
      <c r="AB11" s="33"/>
      <c r="AC11" s="27">
        <f t="shared" si="11"/>
        <v>0</v>
      </c>
      <c r="AD11" s="33"/>
      <c r="AE11" s="27">
        <f t="shared" si="14"/>
        <v>0</v>
      </c>
      <c r="AF11" s="33"/>
      <c r="AG11" s="27">
        <f t="shared" si="15"/>
        <v>0</v>
      </c>
      <c r="AH11" s="33"/>
      <c r="AI11" s="27">
        <f t="shared" si="16"/>
        <v>0</v>
      </c>
      <c r="AJ11" s="8"/>
    </row>
    <row r="12" spans="1:36" x14ac:dyDescent="0.25">
      <c r="B12" s="275"/>
      <c r="C12" s="174" t="s">
        <v>57</v>
      </c>
      <c r="D12" s="33"/>
      <c r="E12" s="27"/>
      <c r="F12" s="33"/>
      <c r="G12" s="27">
        <f t="shared" si="0"/>
        <v>0</v>
      </c>
      <c r="H12" s="33"/>
      <c r="I12" s="27">
        <f t="shared" si="1"/>
        <v>0</v>
      </c>
      <c r="J12" s="33"/>
      <c r="K12" s="27">
        <f t="shared" si="2"/>
        <v>0</v>
      </c>
      <c r="L12" s="33"/>
      <c r="M12" s="27">
        <f t="shared" si="3"/>
        <v>0</v>
      </c>
      <c r="N12" s="33"/>
      <c r="O12" s="27">
        <f t="shared" si="4"/>
        <v>0</v>
      </c>
      <c r="P12" s="33"/>
      <c r="Q12" s="27">
        <f t="shared" si="5"/>
        <v>0</v>
      </c>
      <c r="R12" s="33"/>
      <c r="S12" s="27">
        <f t="shared" si="6"/>
        <v>0</v>
      </c>
      <c r="T12" s="33"/>
      <c r="U12" s="27">
        <f t="shared" si="7"/>
        <v>0</v>
      </c>
      <c r="V12" s="33"/>
      <c r="W12" s="27">
        <f t="shared" si="8"/>
        <v>0</v>
      </c>
      <c r="X12" s="33"/>
      <c r="Y12" s="27">
        <f t="shared" si="9"/>
        <v>0</v>
      </c>
      <c r="Z12" s="33"/>
      <c r="AA12" s="27">
        <f t="shared" si="10"/>
        <v>0</v>
      </c>
      <c r="AB12" s="33"/>
      <c r="AC12" s="27">
        <f t="shared" si="11"/>
        <v>0</v>
      </c>
      <c r="AD12" s="33"/>
      <c r="AE12" s="27">
        <f t="shared" si="14"/>
        <v>0</v>
      </c>
      <c r="AF12" s="33"/>
      <c r="AG12" s="27">
        <f t="shared" si="15"/>
        <v>0</v>
      </c>
      <c r="AH12" s="33"/>
      <c r="AI12" s="27">
        <f t="shared" si="16"/>
        <v>0</v>
      </c>
      <c r="AJ12" s="66">
        <f>SUM($G$12:$AI$12)</f>
        <v>0</v>
      </c>
    </row>
    <row r="13" spans="1:36" s="4" customFormat="1" ht="15.75" thickBot="1" x14ac:dyDescent="0.3">
      <c r="B13" s="276"/>
      <c r="C13" s="175" t="s">
        <v>60</v>
      </c>
      <c r="D13" s="34"/>
      <c r="E13" s="235"/>
      <c r="F13" s="34"/>
      <c r="G13" s="235">
        <f t="shared" si="0"/>
        <v>0</v>
      </c>
      <c r="H13" s="34"/>
      <c r="I13" s="235">
        <f t="shared" si="1"/>
        <v>0</v>
      </c>
      <c r="J13" s="34"/>
      <c r="K13" s="235">
        <f t="shared" si="2"/>
        <v>0</v>
      </c>
      <c r="L13" s="34"/>
      <c r="M13" s="235">
        <f t="shared" si="3"/>
        <v>0</v>
      </c>
      <c r="N13" s="34"/>
      <c r="O13" s="235">
        <f t="shared" si="4"/>
        <v>0</v>
      </c>
      <c r="P13" s="34"/>
      <c r="Q13" s="235">
        <f t="shared" si="5"/>
        <v>0</v>
      </c>
      <c r="R13" s="34"/>
      <c r="S13" s="235">
        <f t="shared" si="6"/>
        <v>0</v>
      </c>
      <c r="T13" s="34"/>
      <c r="U13" s="235">
        <f t="shared" si="7"/>
        <v>0</v>
      </c>
      <c r="V13" s="34"/>
      <c r="W13" s="235">
        <f t="shared" si="8"/>
        <v>0</v>
      </c>
      <c r="X13" s="34"/>
      <c r="Y13" s="235">
        <f t="shared" si="9"/>
        <v>0</v>
      </c>
      <c r="Z13" s="34"/>
      <c r="AA13" s="235">
        <f t="shared" si="10"/>
        <v>0</v>
      </c>
      <c r="AB13" s="34"/>
      <c r="AC13" s="235">
        <f t="shared" si="11"/>
        <v>0</v>
      </c>
      <c r="AD13" s="34"/>
      <c r="AE13" s="235">
        <f t="shared" si="14"/>
        <v>0</v>
      </c>
      <c r="AF13" s="34"/>
      <c r="AG13" s="235">
        <f t="shared" si="15"/>
        <v>0</v>
      </c>
      <c r="AH13" s="34"/>
      <c r="AI13" s="235">
        <f t="shared" si="16"/>
        <v>0</v>
      </c>
      <c r="AJ13" s="67">
        <f>SUM($G$13:$AI$13)</f>
        <v>0</v>
      </c>
    </row>
    <row r="14" spans="1:36" s="4" customFormat="1" ht="15.75" thickBot="1" x14ac:dyDescent="0.3">
      <c r="A14" s="12"/>
      <c r="B14" s="13"/>
      <c r="C14" s="161"/>
      <c r="D14" s="12"/>
      <c r="E14" s="1"/>
      <c r="F14" s="12"/>
      <c r="G14" s="1"/>
      <c r="H14" s="12"/>
      <c r="I14" s="1"/>
      <c r="J14" s="12"/>
      <c r="K14" s="1"/>
      <c r="L14" s="12"/>
      <c r="M14" s="1"/>
      <c r="N14" s="12"/>
      <c r="O14" s="1"/>
      <c r="P14" s="12"/>
      <c r="Q14" s="1"/>
      <c r="R14" s="12"/>
      <c r="S14" s="1"/>
      <c r="T14" s="12"/>
      <c r="U14" s="1"/>
      <c r="V14" s="12"/>
      <c r="W14" s="1"/>
      <c r="X14" s="12"/>
      <c r="Y14" s="1"/>
      <c r="Z14" s="12"/>
      <c r="AA14" s="1"/>
      <c r="AB14" s="12"/>
      <c r="AC14" s="1"/>
      <c r="AD14" s="12"/>
      <c r="AE14" s="1"/>
      <c r="AF14" s="12"/>
      <c r="AG14" s="1"/>
      <c r="AH14" s="12"/>
      <c r="AI14" s="1"/>
      <c r="AJ14" s="64"/>
    </row>
    <row r="15" spans="1:36" ht="15.75" thickBot="1" x14ac:dyDescent="0.3">
      <c r="B15" s="297" t="s">
        <v>43</v>
      </c>
      <c r="C15" s="298"/>
      <c r="D15" s="298"/>
      <c r="E15" s="298"/>
      <c r="F15" s="298"/>
      <c r="G15" s="298"/>
      <c r="H15" s="298"/>
      <c r="I15" s="298"/>
      <c r="J15" s="298"/>
      <c r="K15" s="298"/>
      <c r="L15" s="298"/>
      <c r="M15" s="298"/>
      <c r="N15" s="298"/>
      <c r="O15" s="298"/>
      <c r="P15" s="298"/>
      <c r="Q15" s="298"/>
      <c r="R15" s="298"/>
      <c r="S15" s="298"/>
      <c r="T15" s="298"/>
      <c r="U15" s="298"/>
      <c r="V15" s="298"/>
      <c r="W15" s="298"/>
      <c r="X15" s="298"/>
      <c r="Y15" s="298"/>
      <c r="Z15" s="298"/>
      <c r="AA15" s="298"/>
      <c r="AB15" s="298"/>
      <c r="AC15" s="298"/>
      <c r="AD15" s="298"/>
      <c r="AE15" s="298"/>
      <c r="AF15" s="298"/>
      <c r="AG15" s="298"/>
      <c r="AH15" s="298"/>
      <c r="AI15" s="298"/>
    </row>
    <row r="16" spans="1:36" x14ac:dyDescent="0.25">
      <c r="B16" s="277" t="s">
        <v>12</v>
      </c>
      <c r="C16" s="122" t="s">
        <v>53</v>
      </c>
      <c r="D16" s="29"/>
      <c r="E16" s="35"/>
      <c r="F16" s="26"/>
      <c r="G16" s="36">
        <f>E17</f>
        <v>0</v>
      </c>
      <c r="H16" s="26"/>
      <c r="I16" s="36">
        <f>G17</f>
        <v>0</v>
      </c>
      <c r="J16" s="26"/>
      <c r="K16" s="36">
        <f>I17</f>
        <v>0</v>
      </c>
      <c r="L16" s="26"/>
      <c r="M16" s="36">
        <f>K17</f>
        <v>0</v>
      </c>
      <c r="N16" s="26"/>
      <c r="O16" s="36">
        <f>M17</f>
        <v>0</v>
      </c>
      <c r="P16" s="26"/>
      <c r="Q16" s="36">
        <f>O17</f>
        <v>0</v>
      </c>
      <c r="R16" s="26"/>
      <c r="S16" s="36">
        <f>Q17</f>
        <v>0</v>
      </c>
      <c r="T16" s="26"/>
      <c r="U16" s="36">
        <f>S17</f>
        <v>0</v>
      </c>
      <c r="V16" s="26"/>
      <c r="W16" s="36">
        <f>U17</f>
        <v>0</v>
      </c>
      <c r="X16" s="26"/>
      <c r="Y16" s="36">
        <f>W17</f>
        <v>0</v>
      </c>
      <c r="Z16" s="26"/>
      <c r="AA16" s="36">
        <f>Y17</f>
        <v>0</v>
      </c>
      <c r="AB16" s="26"/>
      <c r="AC16" s="36">
        <f>AA17</f>
        <v>0</v>
      </c>
      <c r="AD16" s="26"/>
      <c r="AE16" s="36">
        <f>AC17</f>
        <v>0</v>
      </c>
      <c r="AF16" s="26"/>
      <c r="AG16" s="36">
        <f>AE17</f>
        <v>0</v>
      </c>
      <c r="AH16" s="26"/>
      <c r="AI16" s="36">
        <f>AG17</f>
        <v>0</v>
      </c>
      <c r="AJ16" s="10"/>
    </row>
    <row r="17" spans="2:36" x14ac:dyDescent="0.25">
      <c r="B17" s="278"/>
      <c r="C17" s="123" t="s">
        <v>54</v>
      </c>
      <c r="D17" s="30"/>
      <c r="E17" s="11">
        <f>IFERROR(INDEX(AUSTA_aggregiert,MATCH("BBBAM:M:DE:H:DE0XXXX:A20:A:1:U5:2250:"&amp;$B16&amp;":Z",AUSTADatenZeilen,0),MATCH(D$3,AUSTADatenSpalten,0)),0)</f>
        <v>0</v>
      </c>
      <c r="F17" s="9"/>
      <c r="G17" s="11">
        <f>IFERROR(INDEX(AUSTA_aggregiert,MATCH("BBBAM:M:DE:H:DE0XXXX:A20:A:1:U5:2250:"&amp;$B16&amp;":Z",AUSTADatenZeilen,0),MATCH(F$3,AUSTADatenSpalten,0)),0)</f>
        <v>0</v>
      </c>
      <c r="H17" s="9"/>
      <c r="I17" s="11">
        <f>IFERROR(INDEX(AUSTA_aggregiert,MATCH("BBBAM:M:DE:H:DE0XXXX:A20:A:1:U5:2250:"&amp;$B16&amp;":Z",AUSTADatenZeilen,0),MATCH(H$3,AUSTADatenSpalten,0)),0)</f>
        <v>0</v>
      </c>
      <c r="J17" s="9"/>
      <c r="K17" s="11">
        <f>IFERROR(INDEX(AUSTA_aggregiert,MATCH("BBBAM:M:DE:H:DE0XXXX:A20:A:1:U5:2250:"&amp;$B16&amp;":Z",AUSTADatenZeilen,0),MATCH(J$3,AUSTADatenSpalten,0)),0)</f>
        <v>0</v>
      </c>
      <c r="L17" s="9"/>
      <c r="M17" s="11">
        <f>IFERROR(INDEX(AUSTA_aggregiert,MATCH("BBBAM:M:DE:H:DE0XXXX:A20:A:1:U5:2250:"&amp;$B16&amp;":Z",AUSTADatenZeilen,0),MATCH(L$3,AUSTADatenSpalten,0)),0)</f>
        <v>0</v>
      </c>
      <c r="N17" s="9"/>
      <c r="O17" s="11">
        <f>IFERROR(INDEX(AUSTA_aggregiert,MATCH("BBBAM:M:DE:H:DE0XXXX:A20:A:1:U5:2250:"&amp;$B16&amp;":Z",AUSTADatenZeilen,0),MATCH(N$3,AUSTADatenSpalten,0)),0)</f>
        <v>0</v>
      </c>
      <c r="P17" s="9"/>
      <c r="Q17" s="11">
        <f>IFERROR(INDEX(AUSTA_aggregiert,MATCH("BBBAM:M:DE:H:DE0XXXX:A20:A:1:U5:2250:"&amp;$B16&amp;":Z",AUSTADatenZeilen,0),MATCH(P$3,AUSTADatenSpalten,0)),0)</f>
        <v>0</v>
      </c>
      <c r="R17" s="9"/>
      <c r="S17" s="11">
        <f>IFERROR(INDEX(AUSTA_aggregiert,MATCH("BBBAM:M:DE:H:DE0XXXX:A20:A:1:U5:2250:"&amp;$B16&amp;":Z",AUSTADatenZeilen,0),MATCH(R$3,AUSTADatenSpalten,0)),0)</f>
        <v>0</v>
      </c>
      <c r="T17" s="9"/>
      <c r="U17" s="11">
        <f>IFERROR(INDEX(AUSTA_aggregiert,MATCH("BBBAM:M:DE:H:DE0XXXX:A20:A:1:U5:2250:"&amp;$B16&amp;":Z",AUSTADatenZeilen,0),MATCH(T$3,AUSTADatenSpalten,0)),0)</f>
        <v>0</v>
      </c>
      <c r="V17" s="9"/>
      <c r="W17" s="11">
        <f>IFERROR(INDEX(AUSTA_aggregiert,MATCH("BBBAM:M:DE:H:DE0XXXX:A20:A:1:U5:2250:"&amp;$B16&amp;":Z",AUSTADatenZeilen,0),MATCH(V$3,AUSTADatenSpalten,0)),0)</f>
        <v>0</v>
      </c>
      <c r="X17" s="9"/>
      <c r="Y17" s="11">
        <f>IFERROR(INDEX(AUSTA_aggregiert,MATCH("BBBAM:M:DE:H:DE0XXXX:A20:A:1:U5:2250:"&amp;$B16&amp;":Z",AUSTADatenZeilen,0),MATCH(X$3,AUSTADatenSpalten,0)),0)</f>
        <v>0</v>
      </c>
      <c r="Z17" s="9"/>
      <c r="AA17" s="11">
        <f>IFERROR(INDEX(AUSTA_aggregiert,MATCH("BBBAM:M:DE:H:DE0XXXX:A20:A:1:U5:2250:"&amp;$B16&amp;":Z",AUSTADatenZeilen,0),MATCH(Z$3,AUSTADatenSpalten,0)),0)</f>
        <v>0</v>
      </c>
      <c r="AB17" s="9"/>
      <c r="AC17" s="6">
        <f>IFERROR(INDEX(AUSTA_aggregiert,MATCH("BBBAM:M:DE:H:DE0XXXX:A20:A:1:U5:2250:"&amp;$B16&amp;":Z",AUSTADatenZeilen,0),MATCH(AB$3,AUSTADatenSpalten,0)),0)</f>
        <v>0</v>
      </c>
      <c r="AD17" s="9"/>
      <c r="AE17" s="6">
        <f>IFERROR(INDEX(AUSTA_aggregiert,MATCH("BBBAM:M:DE:H:DE0XXXX:A20:A:1:U5:2250:"&amp;$B16&amp;":Z",AUSTADatenZeilen,0),MATCH(AD$3,AUSTADatenSpalten,0)),0)</f>
        <v>0</v>
      </c>
      <c r="AF17" s="9"/>
      <c r="AG17" s="6">
        <f>IFERROR(INDEX(AUSTA_aggregiert,MATCH("BBBAM:M:DE:H:DE0XXXX:A20:A:1:U5:2250:"&amp;$B16&amp;":Z",AUSTADatenZeilen,0),MATCH(AF$3,AUSTADatenSpalten,0)),0)</f>
        <v>0</v>
      </c>
      <c r="AH17" s="9"/>
      <c r="AI17" s="6">
        <f>IFERROR(INDEX(AUSTA_aggregiert,MATCH("BBBAM:M:DE:H:DE0XXXX:A20:A:1:U5:2250:"&amp;$B16&amp;":Z",AUSTADatenZeilen,0),MATCH(AH$3,AUSTADatenSpalten,0)),0)</f>
        <v>0</v>
      </c>
      <c r="AJ17" s="10"/>
    </row>
    <row r="18" spans="2:36" x14ac:dyDescent="0.25">
      <c r="B18" s="278"/>
      <c r="C18" s="124" t="s">
        <v>24</v>
      </c>
      <c r="D18" s="31"/>
      <c r="E18" s="6"/>
      <c r="F18" s="78">
        <f>D19</f>
        <v>1.0804</v>
      </c>
      <c r="G18" s="6">
        <f>G16*F18</f>
        <v>0</v>
      </c>
      <c r="H18" s="78">
        <f>F19</f>
        <v>1.0698000000000001</v>
      </c>
      <c r="I18" s="6">
        <f>I16*H18</f>
        <v>0</v>
      </c>
      <c r="J18" s="78">
        <f>H19</f>
        <v>1.0839000000000001</v>
      </c>
      <c r="K18" s="6">
        <f>K16*J18</f>
        <v>0</v>
      </c>
      <c r="L18" s="78">
        <f>J19</f>
        <v>1.0802</v>
      </c>
      <c r="M18" s="6">
        <f>M16*L18</f>
        <v>0</v>
      </c>
      <c r="N18" s="78">
        <f>L19</f>
        <v>1.0798000000000001</v>
      </c>
      <c r="O18" s="6">
        <f>O16*N18</f>
        <v>0</v>
      </c>
      <c r="P18" s="78">
        <f>N19</f>
        <v>1.0986</v>
      </c>
      <c r="Q18" s="6">
        <f>Q16*P18</f>
        <v>0</v>
      </c>
      <c r="R18" s="78">
        <f>P19</f>
        <v>1.107</v>
      </c>
      <c r="S18" s="6">
        <f>S16*R18</f>
        <v>0</v>
      </c>
      <c r="T18" s="78">
        <f>R19</f>
        <v>1.0998000000000001</v>
      </c>
      <c r="U18" s="6">
        <f>U16*T18</f>
        <v>0</v>
      </c>
      <c r="V18" s="78">
        <f>T19</f>
        <v>1.0982000000000001</v>
      </c>
      <c r="W18" s="6">
        <f>W16*V18</f>
        <v>0</v>
      </c>
      <c r="X18" s="78">
        <f>V19</f>
        <v>1.0980000000000001</v>
      </c>
      <c r="Y18" s="6">
        <f>Y16*X18</f>
        <v>0</v>
      </c>
      <c r="Z18" s="78">
        <f>X19</f>
        <v>1.0770999999999999</v>
      </c>
      <c r="AA18" s="6">
        <f>AA16*Z18</f>
        <v>0</v>
      </c>
      <c r="AB18" s="78">
        <f>Z19</f>
        <v>1.0799000000000001</v>
      </c>
      <c r="AC18" s="6">
        <f>AC16*AB18</f>
        <v>0</v>
      </c>
      <c r="AD18" s="78">
        <f>AB19</f>
        <v>1.083</v>
      </c>
      <c r="AE18" s="6">
        <f>AE16*AD18</f>
        <v>0</v>
      </c>
      <c r="AF18" s="78">
        <f>AD19</f>
        <v>1.0610999999999999</v>
      </c>
      <c r="AG18" s="6">
        <f>AG16*AF18</f>
        <v>0</v>
      </c>
      <c r="AH18" s="78">
        <f>AF19</f>
        <v>1.0429999999999999</v>
      </c>
      <c r="AI18" s="6">
        <f>AI16*AH18</f>
        <v>0</v>
      </c>
    </row>
    <row r="19" spans="2:36" x14ac:dyDescent="0.25">
      <c r="B19" s="278"/>
      <c r="C19" s="124" t="s">
        <v>25</v>
      </c>
      <c r="D19" s="80">
        <f>IFERROR(INDEX(xlsHost_ZRDaten1,MATCH(D$3,FXZeilen,0),MATCH("EXR:M:"&amp;$B16&amp;":EUR:SP00:E",FXSpalten,0)),0)</f>
        <v>1.0804</v>
      </c>
      <c r="E19" s="6">
        <f>E17*D19</f>
        <v>0</v>
      </c>
      <c r="F19" s="78">
        <f>IFERROR(INDEX(xlsHost_ZRDaten1,MATCH(F$3,FXZeilen,0),MATCH("EXR:M:"&amp;$B16&amp;":EUR:SP00:E",FXSpalten,0)),0)</f>
        <v>1.0698000000000001</v>
      </c>
      <c r="G19" s="6">
        <f>G17*F19</f>
        <v>0</v>
      </c>
      <c r="H19" s="78">
        <f>IFERROR(INDEX(xlsHost_ZRDaten1,MATCH(H$3,FXZeilen,0),MATCH("EXR:M:"&amp;$B16&amp;":EUR:SP00:E",FXSpalten,0)),0)</f>
        <v>1.0839000000000001</v>
      </c>
      <c r="I19" s="6">
        <f>I17*H19</f>
        <v>0</v>
      </c>
      <c r="J19" s="78">
        <f>IFERROR(INDEX(xlsHost_ZRDaten1,MATCH(J$3,FXZeilen,0),MATCH("EXR:M:"&amp;$B16&amp;":EUR:SP00:E",FXSpalten,0)),0)</f>
        <v>1.0802</v>
      </c>
      <c r="K19" s="6">
        <f>K17*J19</f>
        <v>0</v>
      </c>
      <c r="L19" s="78">
        <f>IFERROR(INDEX(xlsHost_ZRDaten1,MATCH(L$3,FXZeilen,0),MATCH("EXR:M:"&amp;$B16&amp;":EUR:SP00:E",FXSpalten,0)),0)</f>
        <v>1.0798000000000001</v>
      </c>
      <c r="M19" s="6">
        <f>M17*L19</f>
        <v>0</v>
      </c>
      <c r="N19" s="78">
        <f>IFERROR(INDEX(xlsHost_ZRDaten1,MATCH(N$3,FXZeilen,0),MATCH("EXR:M:"&amp;$B16&amp;":EUR:SP00:E",FXSpalten,0)),0)</f>
        <v>1.0986</v>
      </c>
      <c r="O19" s="6">
        <f>O17*N19</f>
        <v>0</v>
      </c>
      <c r="P19" s="78">
        <f>IFERROR(INDEX(xlsHost_ZRDaten1,MATCH(P$3,FXZeilen,0),MATCH("EXR:M:"&amp;$B16&amp;":EUR:SP00:E",FXSpalten,0)),0)</f>
        <v>1.107</v>
      </c>
      <c r="Q19" s="6">
        <f>Q17*P19</f>
        <v>0</v>
      </c>
      <c r="R19" s="78">
        <f>IFERROR(INDEX(xlsHost_ZRDaten1,MATCH(R$3,FXZeilen,0),MATCH("EXR:M:"&amp;$B16&amp;":EUR:SP00:E",FXSpalten,0)),0)</f>
        <v>1.0998000000000001</v>
      </c>
      <c r="S19" s="6">
        <f>S17*R19</f>
        <v>0</v>
      </c>
      <c r="T19" s="78">
        <f>IFERROR(INDEX(xlsHost_ZRDaten1,MATCH(T$3,FXZeilen,0),MATCH("EXR:M:"&amp;$B16&amp;":EUR:SP00:E",FXSpalten,0)),0)</f>
        <v>1.0982000000000001</v>
      </c>
      <c r="U19" s="6">
        <f>U17*T19</f>
        <v>0</v>
      </c>
      <c r="V19" s="78">
        <f>IFERROR(INDEX(xlsHost_ZRDaten1,MATCH(V$3,FXZeilen,0),MATCH("EXR:M:"&amp;$B16&amp;":EUR:SP00:E",FXSpalten,0)),0)</f>
        <v>1.0980000000000001</v>
      </c>
      <c r="W19" s="6">
        <f>W17*V19</f>
        <v>0</v>
      </c>
      <c r="X19" s="78">
        <f>IFERROR(INDEX(xlsHost_ZRDaten1,MATCH(X$3,FXZeilen,0),MATCH("EXR:M:"&amp;$B16&amp;":EUR:SP00:E",FXSpalten,0)),0)</f>
        <v>1.0770999999999999</v>
      </c>
      <c r="Y19" s="6">
        <f>Y17*X19</f>
        <v>0</v>
      </c>
      <c r="Z19" s="78">
        <f>IFERROR(INDEX(xlsHost_ZRDaten1,MATCH(Z$3,FXZeilen,0),MATCH("EXR:M:"&amp;$B16&amp;":EUR:SP00:E",FXSpalten,0)),0)</f>
        <v>1.0799000000000001</v>
      </c>
      <c r="AA19" s="6">
        <f>AA17*Z19</f>
        <v>0</v>
      </c>
      <c r="AB19" s="78">
        <f>IFERROR(INDEX(xlsHost_ZRDaten1,MATCH(AB$3,FXZeilen,0),MATCH("EXR:M:"&amp;$B16&amp;":EUR:SP00:E",FXSpalten,0)),0)</f>
        <v>1.083</v>
      </c>
      <c r="AC19" s="6">
        <f>AC17*AB19</f>
        <v>0</v>
      </c>
      <c r="AD19" s="78">
        <f>IFERROR(INDEX(xlsHost_ZRDaten1,MATCH(AD$3,FXZeilen,0),MATCH("EXR:M:"&amp;$B16&amp;":EUR:SP00:E",FXSpalten,0)),0)</f>
        <v>1.0610999999999999</v>
      </c>
      <c r="AE19" s="6">
        <f>AE17*AD19</f>
        <v>0</v>
      </c>
      <c r="AF19" s="78">
        <f>IFERROR(INDEX(xlsHost_ZRDaten1,MATCH(AF$3,FXZeilen,0),MATCH("EXR:M:"&amp;$B16&amp;":EUR:SP00:E",FXSpalten,0)),0)</f>
        <v>1.0429999999999999</v>
      </c>
      <c r="AG19" s="6">
        <f>AG17*AF19</f>
        <v>0</v>
      </c>
      <c r="AH19" s="78">
        <f>IFERROR(INDEX(xlsHost_ZRDaten1,MATCH(AH$3,FXZeilen,0),MATCH("EXR:M:"&amp;$B16&amp;":EUR:SP00:E",FXSpalten,0)),0)</f>
        <v>1.0330999999999999</v>
      </c>
      <c r="AI19" s="6">
        <f>AI17*AH19</f>
        <v>0</v>
      </c>
    </row>
    <row r="20" spans="2:36" ht="30" x14ac:dyDescent="0.25">
      <c r="B20" s="278"/>
      <c r="C20" s="124" t="s">
        <v>26</v>
      </c>
      <c r="D20" s="81">
        <f>IFERROR(INDEX(xlsHost_ZRDaten1,MATCH(D$3,FXZeilen,0),MATCH("EXR:M:"&amp;$B16&amp;":EUR:SP00:A",FXSpalten,0)),0)</f>
        <v>1.0786</v>
      </c>
      <c r="E20" s="6"/>
      <c r="F20" s="79">
        <f>IFERROR(INDEX(xlsHost_ZRDaten1,MATCH(F$3,FXZeilen,0),MATCH("EXR:M:"&amp;$B16&amp;":EUR:SP00:A",FXSpalten,0)),0)</f>
        <v>1.0739000000000001</v>
      </c>
      <c r="G20" s="6">
        <f>G19-G18</f>
        <v>0</v>
      </c>
      <c r="H20" s="79">
        <f>IFERROR(INDEX(xlsHost_ZRDaten1,MATCH(H$3,FXZeilen,0),MATCH("EXR:M:"&amp;$B16&amp;":EUR:SP00:A",FXSpalten,0)),0)</f>
        <v>1.0785</v>
      </c>
      <c r="I20" s="6">
        <f>I19-I18</f>
        <v>0</v>
      </c>
      <c r="J20" s="79">
        <f>IFERROR(INDEX(xlsHost_ZRDaten1,MATCH(J$3,FXZeilen,0),MATCH("EXR:M:"&amp;$B16&amp;":EUR:SP00:A",FXSpalten,0)),0)</f>
        <v>1.0813999999999999</v>
      </c>
      <c r="K20" s="6">
        <f>K19-K18</f>
        <v>0</v>
      </c>
      <c r="L20" s="79">
        <f>IFERROR(INDEX(xlsHost_ZRDaten1,MATCH(L$3,FXZeilen,0),MATCH("EXR:M:"&amp;$B16&amp;":EUR:SP00:A",FXSpalten,0)),0)</f>
        <v>1.0793999999999999</v>
      </c>
      <c r="M20" s="6">
        <f>M19-M18</f>
        <v>0</v>
      </c>
      <c r="N20" s="79">
        <f>IFERROR(INDEX(xlsHost_ZRDaten1,MATCH(N$3,FXZeilen,0),MATCH("EXR:M:"&amp;$B16&amp;":EUR:SP00:A",FXSpalten,0)),0)</f>
        <v>1.0858000000000001</v>
      </c>
      <c r="O20" s="6">
        <f>O19-O18</f>
        <v>0</v>
      </c>
      <c r="P20" s="79">
        <f>IFERROR(INDEX(xlsHost_ZRDaten1,MATCH(P$3,FXZeilen,0),MATCH("EXR:M:"&amp;$B16&amp;":EUR:SP00:A",FXSpalten,0)),0)</f>
        <v>1.1065</v>
      </c>
      <c r="Q20" s="6">
        <f>Q19-Q18</f>
        <v>0</v>
      </c>
      <c r="R20" s="79">
        <f>IFERROR(INDEX(xlsHost_ZRDaten1,MATCH(R$3,FXZeilen,0),MATCH("EXR:M:"&amp;$B16&amp;":EUR:SP00:A",FXSpalten,0)),0)</f>
        <v>1.1031</v>
      </c>
      <c r="S20" s="6">
        <f>S19-S18</f>
        <v>0</v>
      </c>
      <c r="T20" s="79">
        <f>IFERROR(INDEX(xlsHost_ZRDaten1,MATCH(T$3,FXZeilen,0),MATCH("EXR:M:"&amp;$B16&amp;":EUR:SP00:A",FXSpalten,0)),0)</f>
        <v>1.0968</v>
      </c>
      <c r="U20" s="6">
        <f>U19-U18</f>
        <v>0</v>
      </c>
      <c r="V20" s="79">
        <f>IFERROR(INDEX(xlsHost_ZRDaten1,MATCH(V$3,FXZeilen,0),MATCH("EXR:M:"&amp;$B16&amp;":EUR:SP00:A",FXSpalten,0)),0)</f>
        <v>1.0940000000000001</v>
      </c>
      <c r="W20" s="6">
        <f>W19-W18</f>
        <v>0</v>
      </c>
      <c r="X20" s="79">
        <f>IFERROR(INDEX(xlsHost_ZRDaten1,MATCH(X$3,FXZeilen,0),MATCH("EXR:M:"&amp;$B16&amp;":EUR:SP00:A",FXSpalten,0)),0)</f>
        <v>1.0855999999999999</v>
      </c>
      <c r="Y20" s="6">
        <f>Y19-Y18</f>
        <v>0</v>
      </c>
      <c r="Z20" s="79">
        <f>IFERROR(INDEX(xlsHost_ZRDaten1,MATCH(Z$3,FXZeilen,0),MATCH("EXR:M:"&amp;$B16&amp;":EUR:SP00:A",FXSpalten,0)),0)</f>
        <v>1.0762</v>
      </c>
      <c r="AA20" s="6">
        <f>AA19-AA18</f>
        <v>0</v>
      </c>
      <c r="AB20" s="79">
        <f>IFERROR(INDEX(xlsHost_ZRDaten1,MATCH(AB$3,FXZeilen,0),MATCH("EXR:M:"&amp;$B16&amp;":EUR:SP00:A",FXSpalten,0)),0)</f>
        <v>1.0857000000000001</v>
      </c>
      <c r="AC20" s="6">
        <f>AC19-AC18</f>
        <v>0</v>
      </c>
      <c r="AD20" s="79">
        <f>IFERROR(INDEX(xlsHost_ZRDaten1,MATCH(AD$3,FXZeilen,0),MATCH("EXR:M:"&amp;$B16&amp;":EUR:SP00:A",FXSpalten,0)),0)</f>
        <v>1.0708</v>
      </c>
      <c r="AE20" s="6">
        <f>AE19-AE18</f>
        <v>0</v>
      </c>
      <c r="AF20" s="79">
        <f>IFERROR(INDEX(xlsHost_ZRDaten1,MATCH(AF$3,FXZeilen,0),MATCH("EXR:M:"&amp;$B16&amp;":EUR:SP00:A",FXSpalten,0)),0)</f>
        <v>1.0522</v>
      </c>
      <c r="AG20" s="6">
        <f>AG19-AG18</f>
        <v>0</v>
      </c>
      <c r="AH20" s="79">
        <f>IFERROR(INDEX(xlsHost_ZRDaten1,MATCH(AH$3,FXZeilen,0),MATCH("EXR:M:"&amp;$B16&amp;":EUR:SP00:A",FXSpalten,0)),0)</f>
        <v>1.0407999999999999</v>
      </c>
      <c r="AI20" s="6">
        <f>AI19-AI18</f>
        <v>0</v>
      </c>
    </row>
    <row r="21" spans="2:36" ht="30" x14ac:dyDescent="0.25">
      <c r="B21" s="278"/>
      <c r="C21" s="124" t="s">
        <v>56</v>
      </c>
      <c r="D21" s="33"/>
      <c r="E21" s="6"/>
      <c r="F21" s="5"/>
      <c r="G21" s="6">
        <f>IFERROR(G20*(1/F20),0)</f>
        <v>0</v>
      </c>
      <c r="H21" s="5"/>
      <c r="I21" s="6">
        <f>IFERROR(I20*(1/H20),0)</f>
        <v>0</v>
      </c>
      <c r="J21" s="5"/>
      <c r="K21" s="6">
        <f>IFERROR(K20*(1/J20),0)</f>
        <v>0</v>
      </c>
      <c r="L21" s="5"/>
      <c r="M21" s="6">
        <f>IFERROR(M20*(1/L20),0)</f>
        <v>0</v>
      </c>
      <c r="N21" s="5"/>
      <c r="O21" s="6">
        <f>IFERROR(O20*(1/N20),0)</f>
        <v>0</v>
      </c>
      <c r="P21" s="5"/>
      <c r="Q21" s="6">
        <f>IFERROR(Q20*(1/P20),0)</f>
        <v>0</v>
      </c>
      <c r="R21" s="5"/>
      <c r="S21" s="6">
        <f>IFERROR(S20*(1/R20),0)</f>
        <v>0</v>
      </c>
      <c r="T21" s="5"/>
      <c r="U21" s="6">
        <f>IFERROR(U20*(1/T20),0)</f>
        <v>0</v>
      </c>
      <c r="V21" s="5"/>
      <c r="W21" s="6">
        <f>IFERROR(W20*(1/V20),0)</f>
        <v>0</v>
      </c>
      <c r="X21" s="5"/>
      <c r="Y21" s="6">
        <f>IFERROR(Y20*(1/X20),0)</f>
        <v>0</v>
      </c>
      <c r="Z21" s="5"/>
      <c r="AA21" s="6">
        <f>IFERROR(AA20*(1/Z20),0)</f>
        <v>0</v>
      </c>
      <c r="AB21" s="5"/>
      <c r="AC21" s="6">
        <f>IFERROR(AC20*(1/AB20),0)</f>
        <v>0</v>
      </c>
      <c r="AD21" s="5"/>
      <c r="AE21" s="6">
        <f>IFERROR(AE20*(1/AD20),0)</f>
        <v>0</v>
      </c>
      <c r="AF21" s="5"/>
      <c r="AG21" s="6">
        <f>IFERROR(AG20*(1/AF20),0)</f>
        <v>0</v>
      </c>
      <c r="AH21" s="5"/>
      <c r="AI21" s="6">
        <f>IFERROR(AI20*(1/AH20),0)</f>
        <v>0</v>
      </c>
    </row>
    <row r="22" spans="2:36" ht="30" x14ac:dyDescent="0.25">
      <c r="B22" s="278"/>
      <c r="C22" s="124" t="s">
        <v>58</v>
      </c>
      <c r="D22" s="33"/>
      <c r="E22" s="6"/>
      <c r="F22" s="5"/>
      <c r="G22" s="6">
        <f>G17-G16</f>
        <v>0</v>
      </c>
      <c r="H22" s="5"/>
      <c r="I22" s="6">
        <f>I17-I16</f>
        <v>0</v>
      </c>
      <c r="J22" s="5"/>
      <c r="K22" s="6">
        <f>K17-K16</f>
        <v>0</v>
      </c>
      <c r="L22" s="5"/>
      <c r="M22" s="6">
        <f>M17-M16</f>
        <v>0</v>
      </c>
      <c r="N22" s="5"/>
      <c r="O22" s="6">
        <f>O17-O16</f>
        <v>0</v>
      </c>
      <c r="P22" s="5"/>
      <c r="Q22" s="6">
        <f>Q17-Q16</f>
        <v>0</v>
      </c>
      <c r="R22" s="5"/>
      <c r="S22" s="6">
        <f>S17-S16</f>
        <v>0</v>
      </c>
      <c r="T22" s="5"/>
      <c r="U22" s="6">
        <f>U17-U16</f>
        <v>0</v>
      </c>
      <c r="V22" s="5"/>
      <c r="W22" s="6">
        <f>W17-W16</f>
        <v>0</v>
      </c>
      <c r="X22" s="5"/>
      <c r="Y22" s="6">
        <f>Y17-Y16</f>
        <v>0</v>
      </c>
      <c r="Z22" s="5"/>
      <c r="AA22" s="6">
        <f>AA17-AA16</f>
        <v>0</v>
      </c>
      <c r="AB22" s="5"/>
      <c r="AC22" s="6">
        <f>AC17-AC16</f>
        <v>0</v>
      </c>
      <c r="AD22" s="5"/>
      <c r="AE22" s="6">
        <f>AE17-AE16</f>
        <v>0</v>
      </c>
      <c r="AF22" s="5"/>
      <c r="AG22" s="6">
        <f>AG17-AG16</f>
        <v>0</v>
      </c>
      <c r="AH22" s="5"/>
      <c r="AI22" s="6">
        <f>AI17-AI16</f>
        <v>0</v>
      </c>
    </row>
    <row r="23" spans="2:36" x14ac:dyDescent="0.25">
      <c r="B23" s="278"/>
      <c r="C23" s="125" t="s">
        <v>57</v>
      </c>
      <c r="D23" s="31"/>
      <c r="E23" s="9"/>
      <c r="F23" s="7"/>
      <c r="G23" s="9">
        <f>G22-G21</f>
        <v>0</v>
      </c>
      <c r="H23" s="7"/>
      <c r="I23" s="9">
        <f>I22-I21</f>
        <v>0</v>
      </c>
      <c r="J23" s="7"/>
      <c r="K23" s="9">
        <f>K22-K21</f>
        <v>0</v>
      </c>
      <c r="L23" s="7"/>
      <c r="M23" s="9">
        <f>M22-M21</f>
        <v>0</v>
      </c>
      <c r="N23" s="7"/>
      <c r="O23" s="9">
        <f>O22-O21</f>
        <v>0</v>
      </c>
      <c r="P23" s="7"/>
      <c r="Q23" s="9">
        <f>Q22-Q21</f>
        <v>0</v>
      </c>
      <c r="R23" s="7"/>
      <c r="S23" s="9">
        <f>S22-S21</f>
        <v>0</v>
      </c>
      <c r="T23" s="7"/>
      <c r="U23" s="9">
        <f>U22-U21</f>
        <v>0</v>
      </c>
      <c r="V23" s="7"/>
      <c r="W23" s="9">
        <f>W22-W21</f>
        <v>0</v>
      </c>
      <c r="X23" s="7"/>
      <c r="Y23" s="9">
        <f>Y22-Y21</f>
        <v>0</v>
      </c>
      <c r="Z23" s="7"/>
      <c r="AA23" s="9">
        <f>AA22-AA21</f>
        <v>0</v>
      </c>
      <c r="AB23" s="7"/>
      <c r="AC23" s="9">
        <f>AC22-AC21</f>
        <v>0</v>
      </c>
      <c r="AD23" s="7"/>
      <c r="AE23" s="9">
        <f>AE22-AE21</f>
        <v>0</v>
      </c>
      <c r="AF23" s="7"/>
      <c r="AG23" s="9">
        <f>AG22-AG21</f>
        <v>0</v>
      </c>
      <c r="AH23" s="7"/>
      <c r="AI23" s="9">
        <f>AI22-AI21</f>
        <v>0</v>
      </c>
    </row>
    <row r="24" spans="2:36" ht="15.75" thickBot="1" x14ac:dyDescent="0.3">
      <c r="B24" s="279"/>
      <c r="C24" s="126" t="s">
        <v>60</v>
      </c>
      <c r="D24" s="39"/>
      <c r="E24" s="18"/>
      <c r="F24" s="17"/>
      <c r="G24" s="18">
        <f>G23*-1</f>
        <v>0</v>
      </c>
      <c r="H24" s="17"/>
      <c r="I24" s="18">
        <f>I23*-1</f>
        <v>0</v>
      </c>
      <c r="J24" s="17"/>
      <c r="K24" s="18">
        <f>K23*-1</f>
        <v>0</v>
      </c>
      <c r="L24" s="17"/>
      <c r="M24" s="18">
        <f>M23*-1</f>
        <v>0</v>
      </c>
      <c r="N24" s="17"/>
      <c r="O24" s="18">
        <f>O23*-1</f>
        <v>0</v>
      </c>
      <c r="P24" s="17"/>
      <c r="Q24" s="18">
        <f>Q23*-1</f>
        <v>0</v>
      </c>
      <c r="R24" s="17"/>
      <c r="S24" s="18">
        <f>S23*-1</f>
        <v>0</v>
      </c>
      <c r="T24" s="17"/>
      <c r="U24" s="18">
        <f>U23*-1</f>
        <v>0</v>
      </c>
      <c r="V24" s="17"/>
      <c r="W24" s="18">
        <f>W23*-1</f>
        <v>0</v>
      </c>
      <c r="X24" s="17"/>
      <c r="Y24" s="18">
        <f>Y23*-1</f>
        <v>0</v>
      </c>
      <c r="Z24" s="17"/>
      <c r="AA24" s="18">
        <f>AA23*-1</f>
        <v>0</v>
      </c>
      <c r="AB24" s="17"/>
      <c r="AC24" s="18">
        <f>AC23*-1</f>
        <v>0</v>
      </c>
      <c r="AD24" s="17"/>
      <c r="AE24" s="18">
        <f>AE23*-1</f>
        <v>0</v>
      </c>
      <c r="AF24" s="17"/>
      <c r="AG24" s="18">
        <f>AG23*-1</f>
        <v>0</v>
      </c>
      <c r="AH24" s="17"/>
      <c r="AI24" s="18">
        <f>AI23*-1</f>
        <v>0</v>
      </c>
      <c r="AJ24" s="4"/>
    </row>
    <row r="25" spans="2:36" x14ac:dyDescent="0.25">
      <c r="B25" s="280" t="s">
        <v>15</v>
      </c>
      <c r="C25" s="127" t="s">
        <v>53</v>
      </c>
      <c r="D25" s="29"/>
      <c r="E25" s="35"/>
      <c r="F25" s="26"/>
      <c r="G25" s="36">
        <f>E26</f>
        <v>0</v>
      </c>
      <c r="H25" s="26"/>
      <c r="I25" s="36">
        <f>G26</f>
        <v>0</v>
      </c>
      <c r="J25" s="26"/>
      <c r="K25" s="36">
        <f>I26</f>
        <v>0</v>
      </c>
      <c r="L25" s="26"/>
      <c r="M25" s="36">
        <f>K26</f>
        <v>0</v>
      </c>
      <c r="N25" s="26"/>
      <c r="O25" s="36">
        <f>M26</f>
        <v>0</v>
      </c>
      <c r="P25" s="26"/>
      <c r="Q25" s="36">
        <f>O26</f>
        <v>0</v>
      </c>
      <c r="R25" s="26"/>
      <c r="S25" s="36">
        <f>Q26</f>
        <v>0</v>
      </c>
      <c r="T25" s="26"/>
      <c r="U25" s="36">
        <f>S26</f>
        <v>0</v>
      </c>
      <c r="V25" s="26"/>
      <c r="W25" s="36">
        <f>U26</f>
        <v>0</v>
      </c>
      <c r="X25" s="26"/>
      <c r="Y25" s="36">
        <f>W26</f>
        <v>0</v>
      </c>
      <c r="Z25" s="26"/>
      <c r="AA25" s="36">
        <f>Y26</f>
        <v>0</v>
      </c>
      <c r="AB25" s="26"/>
      <c r="AC25" s="36">
        <f>AA26</f>
        <v>0</v>
      </c>
      <c r="AD25" s="26"/>
      <c r="AE25" s="36">
        <f>AC26</f>
        <v>0</v>
      </c>
      <c r="AF25" s="26"/>
      <c r="AG25" s="36">
        <f>AE26</f>
        <v>0</v>
      </c>
      <c r="AH25" s="26"/>
      <c r="AI25" s="36">
        <f>AG26</f>
        <v>0</v>
      </c>
    </row>
    <row r="26" spans="2:36" x14ac:dyDescent="0.25">
      <c r="B26" s="281"/>
      <c r="C26" s="128" t="s">
        <v>54</v>
      </c>
      <c r="D26" s="30"/>
      <c r="E26" s="11">
        <f>IFERROR(INDEX(AUSTA_aggregiert,MATCH("BBBAM:M:DE:H:DE0XXXX:A20:A:1:U5:2250:"&amp;$B25&amp;":Z",AUSTADatenZeilen,0),MATCH(D$3,AUSTADatenSpalten,0)),0)</f>
        <v>0</v>
      </c>
      <c r="F26" s="9"/>
      <c r="G26" s="11">
        <f>IFERROR(INDEX(AUSTA_aggregiert,MATCH("BBBAM:M:DE:H:DE0XXXX:A20:A:1:U5:2250:"&amp;$B25&amp;":Z",AUSTADatenZeilen,0),MATCH(F$3,AUSTADatenSpalten,0)),0)</f>
        <v>0</v>
      </c>
      <c r="H26" s="9"/>
      <c r="I26" s="11">
        <f>IFERROR(INDEX(AUSTA_aggregiert,MATCH("BBBAM:M:DE:H:DE0XXXX:A20:A:1:U5:2250:"&amp;$B25&amp;":Z",AUSTADatenZeilen,0),MATCH(H$3,AUSTADatenSpalten,0)),0)</f>
        <v>0</v>
      </c>
      <c r="J26" s="9"/>
      <c r="K26" s="11">
        <f>IFERROR(INDEX(AUSTA_aggregiert,MATCH("BBBAM:M:DE:H:DE0XXXX:A20:A:1:U5:2250:"&amp;$B25&amp;":Z",AUSTADatenZeilen,0),MATCH(J$3,AUSTADatenSpalten,0)),0)</f>
        <v>0</v>
      </c>
      <c r="L26" s="9"/>
      <c r="M26" s="11">
        <f>IFERROR(INDEX(AUSTA_aggregiert,MATCH("BBBAM:M:DE:H:DE0XXXX:A20:A:1:U5:2250:"&amp;$B25&amp;":Z",AUSTADatenZeilen,0),MATCH(L$3,AUSTADatenSpalten,0)),0)</f>
        <v>0</v>
      </c>
      <c r="N26" s="9"/>
      <c r="O26" s="11">
        <f>IFERROR(INDEX(AUSTA_aggregiert,MATCH("BBBAM:M:DE:H:DE0XXXX:A20:A:1:U5:2250:"&amp;$B25&amp;":Z",AUSTADatenZeilen,0),MATCH(N$3,AUSTADatenSpalten,0)),0)</f>
        <v>0</v>
      </c>
      <c r="P26" s="9"/>
      <c r="Q26" s="11">
        <f>IFERROR(INDEX(AUSTA_aggregiert,MATCH("BBBAM:M:DE:H:DE0XXXX:A20:A:1:U5:2250:"&amp;$B25&amp;":Z",AUSTADatenZeilen,0),MATCH(P$3,AUSTADatenSpalten,0)),0)</f>
        <v>0</v>
      </c>
      <c r="R26" s="9"/>
      <c r="S26" s="11">
        <f>IFERROR(INDEX(AUSTA_aggregiert,MATCH("BBBAM:M:DE:H:DE0XXXX:A20:A:1:U5:2250:"&amp;$B25&amp;":Z",AUSTADatenZeilen,0),MATCH(R$3,AUSTADatenSpalten,0)),0)</f>
        <v>0</v>
      </c>
      <c r="T26" s="9"/>
      <c r="U26" s="11">
        <f>IFERROR(INDEX(AUSTA_aggregiert,MATCH("BBBAM:M:DE:H:DE0XXXX:A20:A:1:U5:2250:"&amp;$B25&amp;":Z",AUSTADatenZeilen,0),MATCH(T$3,AUSTADatenSpalten,0)),0)</f>
        <v>0</v>
      </c>
      <c r="V26" s="9"/>
      <c r="W26" s="11">
        <f>IFERROR(INDEX(AUSTA_aggregiert,MATCH("BBBAM:M:DE:H:DE0XXXX:A20:A:1:U5:2250:"&amp;$B25&amp;":Z",AUSTADatenZeilen,0),MATCH(V$3,AUSTADatenSpalten,0)),0)</f>
        <v>0</v>
      </c>
      <c r="X26" s="9"/>
      <c r="Y26" s="11">
        <f>IFERROR(INDEX(AUSTA_aggregiert,MATCH("BBBAM:M:DE:H:DE0XXXX:A20:A:1:U5:2250:"&amp;$B25&amp;":Z",AUSTADatenZeilen,0),MATCH(X$3,AUSTADatenSpalten,0)),0)</f>
        <v>0</v>
      </c>
      <c r="Z26" s="9"/>
      <c r="AA26" s="11">
        <f>IFERROR(INDEX(AUSTA_aggregiert,MATCH("BBBAM:M:DE:H:DE0XXXX:A20:A:1:U5:2250:"&amp;$B25&amp;":Z",AUSTADatenZeilen,0),MATCH(Z$3,AUSTADatenSpalten,0)),0)</f>
        <v>0</v>
      </c>
      <c r="AB26" s="9"/>
      <c r="AC26" s="6">
        <f>IFERROR(INDEX(AUSTA_aggregiert,MATCH("BBBAM:M:DE:H:DE0XXXX:A20:A:1:U5:2250:"&amp;$B25&amp;":Z",AUSTADatenZeilen,0),MATCH(AB$3,AUSTADatenSpalten,0)),0)</f>
        <v>0</v>
      </c>
      <c r="AD26" s="9"/>
      <c r="AE26" s="6">
        <f>IFERROR(INDEX(AUSTA_aggregiert,MATCH("BBBAM:M:DE:H:DE0XXXX:A20:A:1:U5:2250:"&amp;$B25&amp;":Z",AUSTADatenZeilen,0),MATCH(AD$3,AUSTADatenSpalten,0)),0)</f>
        <v>0</v>
      </c>
      <c r="AF26" s="9"/>
      <c r="AG26" s="6">
        <f>IFERROR(INDEX(AUSTA_aggregiert,MATCH("BBBAM:M:DE:H:DE0XXXX:A20:A:1:U5:2250:"&amp;$B25&amp;":Z",AUSTADatenZeilen,0),MATCH(AF$3,AUSTADatenSpalten,0)),0)</f>
        <v>0</v>
      </c>
      <c r="AH26" s="9"/>
      <c r="AI26" s="6">
        <f>IFERROR(INDEX(AUSTA_aggregiert,MATCH("BBBAM:M:DE:H:DE0XXXX:A20:A:1:U5:2250:"&amp;$B25&amp;":Z",AUSTADatenZeilen,0),MATCH(AH$3,AUSTADatenSpalten,0)),0)</f>
        <v>0</v>
      </c>
    </row>
    <row r="27" spans="2:36" x14ac:dyDescent="0.25">
      <c r="B27" s="281"/>
      <c r="C27" s="129" t="s">
        <v>28</v>
      </c>
      <c r="D27" s="31"/>
      <c r="E27" s="6"/>
      <c r="F27" s="78">
        <f>D28</f>
        <v>1.1708000000000001</v>
      </c>
      <c r="G27" s="6">
        <f>G25*F27</f>
        <v>0</v>
      </c>
      <c r="H27" s="78">
        <f>F28</f>
        <v>1.1698</v>
      </c>
      <c r="I27" s="6">
        <f>I25*H27</f>
        <v>0</v>
      </c>
      <c r="J27" s="78">
        <f>H28</f>
        <v>1.198</v>
      </c>
      <c r="K27" s="6">
        <f>K25*J27</f>
        <v>0</v>
      </c>
      <c r="L27" s="78">
        <f>J28</f>
        <v>1.2271000000000001</v>
      </c>
      <c r="M27" s="6">
        <f>M25*L27</f>
        <v>0</v>
      </c>
      <c r="N27" s="78">
        <f>L28</f>
        <v>1.2136</v>
      </c>
      <c r="O27" s="6">
        <f>O25*N27</f>
        <v>0</v>
      </c>
      <c r="P27" s="78">
        <f>N28</f>
        <v>1.2121</v>
      </c>
      <c r="Q27" s="6">
        <f>Q25*P27</f>
        <v>0</v>
      </c>
      <c r="R27" s="78">
        <f>P28</f>
        <v>1.1725000000000001</v>
      </c>
      <c r="S27" s="6">
        <f>S25*R27</f>
        <v>0</v>
      </c>
      <c r="T27" s="78">
        <f>R28</f>
        <v>1.2081999999999999</v>
      </c>
      <c r="U27" s="6">
        <f>U25*T27</f>
        <v>0</v>
      </c>
      <c r="V27" s="78">
        <f>T28</f>
        <v>1.2201</v>
      </c>
      <c r="W27" s="6">
        <f>W25*V27</f>
        <v>0</v>
      </c>
      <c r="X27" s="78">
        <f>V28</f>
        <v>1.1883999999999999</v>
      </c>
      <c r="Y27" s="6">
        <f>Y25*X27</f>
        <v>0</v>
      </c>
      <c r="Z27" s="78">
        <f>X28</f>
        <v>1.1891</v>
      </c>
      <c r="AA27" s="6">
        <f>AA25*Z27</f>
        <v>0</v>
      </c>
      <c r="AB27" s="78">
        <f>Z28</f>
        <v>1.1834</v>
      </c>
      <c r="AC27" s="6">
        <f>AC25*AB27</f>
        <v>0</v>
      </c>
      <c r="AD27" s="78">
        <f>AB28</f>
        <v>1.1578999999999999</v>
      </c>
      <c r="AE27" s="6">
        <f>AE25*AD27</f>
        <v>0</v>
      </c>
      <c r="AF27" s="78">
        <f>AD28</f>
        <v>1.1645000000000001</v>
      </c>
      <c r="AG27" s="6">
        <f>AG25*AF27</f>
        <v>0</v>
      </c>
      <c r="AH27" s="78">
        <f>AF28</f>
        <v>1.1363000000000001</v>
      </c>
      <c r="AI27" s="6">
        <f>AI25*AH27</f>
        <v>0</v>
      </c>
    </row>
    <row r="28" spans="2:36" x14ac:dyDescent="0.25">
      <c r="B28" s="281"/>
      <c r="C28" s="129" t="s">
        <v>29</v>
      </c>
      <c r="D28" s="80">
        <f>IFERROR(INDEX(xlsHost_ZRDaten1,MATCH(D$3,FXZeilen,0),MATCH("EXR:M:"&amp;$B25&amp;":EUR:SP00:E",FXSpalten,0)),0)</f>
        <v>1.1708000000000001</v>
      </c>
      <c r="E28" s="6">
        <f>E26*D28</f>
        <v>0</v>
      </c>
      <c r="F28" s="78">
        <f>IFERROR(INDEX(xlsHost_ZRDaten1,MATCH(F$3,FXZeilen,0),MATCH("EXR:M:"&amp;$B25&amp;":EUR:SP00:E",FXSpalten,0)),0)</f>
        <v>1.1698</v>
      </c>
      <c r="G28" s="6">
        <f>G26*F28</f>
        <v>0</v>
      </c>
      <c r="H28" s="78">
        <f>IFERROR(INDEX(xlsHost_ZRDaten1,MATCH(H$3,FXZeilen,0),MATCH("EXR:M:"&amp;$B25&amp;":EUR:SP00:E",FXSpalten,0)),0)</f>
        <v>1.198</v>
      </c>
      <c r="I28" s="6">
        <f>I26*H28</f>
        <v>0</v>
      </c>
      <c r="J28" s="78">
        <f>IFERROR(INDEX(xlsHost_ZRDaten1,MATCH(J$3,FXZeilen,0),MATCH("EXR:M:"&amp;$B25&amp;":EUR:SP00:E",FXSpalten,0)),0)</f>
        <v>1.2271000000000001</v>
      </c>
      <c r="K28" s="6">
        <f>K26*J28</f>
        <v>0</v>
      </c>
      <c r="L28" s="78">
        <f>IFERROR(INDEX(xlsHost_ZRDaten1,MATCH(L$3,FXZeilen,0),MATCH("EXR:M:"&amp;$B25&amp;":EUR:SP00:E",FXSpalten,0)),0)</f>
        <v>1.2136</v>
      </c>
      <c r="M28" s="6">
        <f>M26*L28</f>
        <v>0</v>
      </c>
      <c r="N28" s="78">
        <f>IFERROR(INDEX(xlsHost_ZRDaten1,MATCH(N$3,FXZeilen,0),MATCH("EXR:M:"&amp;$B25&amp;":EUR:SP00:E",FXSpalten,0)),0)</f>
        <v>1.2121</v>
      </c>
      <c r="O28" s="6">
        <f>O26*N28</f>
        <v>0</v>
      </c>
      <c r="P28" s="78">
        <f>IFERROR(INDEX(xlsHost_ZRDaten1,MATCH(P$3,FXZeilen,0),MATCH("EXR:M:"&amp;$B25&amp;":EUR:SP00:E",FXSpalten,0)),0)</f>
        <v>1.1725000000000001</v>
      </c>
      <c r="Q28" s="6">
        <f>Q26*P28</f>
        <v>0</v>
      </c>
      <c r="R28" s="78">
        <f>IFERROR(INDEX(xlsHost_ZRDaten1,MATCH(R$3,FXZeilen,0),MATCH("EXR:M:"&amp;$B25&amp;":EUR:SP00:E",FXSpalten,0)),0)</f>
        <v>1.2081999999999999</v>
      </c>
      <c r="S28" s="6">
        <f>S26*R28</f>
        <v>0</v>
      </c>
      <c r="T28" s="78">
        <f>IFERROR(INDEX(xlsHost_ZRDaten1,MATCH(T$3,FXZeilen,0),MATCH("EXR:M:"&amp;$B25&amp;":EUR:SP00:E",FXSpalten,0)),0)</f>
        <v>1.2201</v>
      </c>
      <c r="U28" s="6">
        <f>U26*T28</f>
        <v>0</v>
      </c>
      <c r="V28" s="78">
        <f>IFERROR(INDEX(xlsHost_ZRDaten1,MATCH(V$3,FXZeilen,0),MATCH("EXR:M:"&amp;$B25&amp;":EUR:SP00:E",FXSpalten,0)),0)</f>
        <v>1.1883999999999999</v>
      </c>
      <c r="W28" s="6">
        <f>W26*V28</f>
        <v>0</v>
      </c>
      <c r="X28" s="78">
        <f>IFERROR(INDEX(xlsHost_ZRDaten1,MATCH(X$3,FXZeilen,0),MATCH("EXR:M:"&amp;$B25&amp;":EUR:SP00:E",FXSpalten,0)),0)</f>
        <v>1.1891</v>
      </c>
      <c r="Y28" s="6">
        <f>Y26*X28</f>
        <v>0</v>
      </c>
      <c r="Z28" s="78">
        <f>IFERROR(INDEX(xlsHost_ZRDaten1,MATCH(Z$3,FXZeilen,0),MATCH("EXR:M:"&amp;$B25&amp;":EUR:SP00:E",FXSpalten,0)),0)</f>
        <v>1.1834</v>
      </c>
      <c r="AA28" s="6">
        <f>AA26*Z28</f>
        <v>0</v>
      </c>
      <c r="AB28" s="78">
        <f>IFERROR(INDEX(xlsHost_ZRDaten1,MATCH(AB$3,FXZeilen,0),MATCH("EXR:M:"&amp;$B25&amp;":EUR:SP00:E",FXSpalten,0)),0)</f>
        <v>1.1578999999999999</v>
      </c>
      <c r="AC28" s="6">
        <f>AC26*AB28</f>
        <v>0</v>
      </c>
      <c r="AD28" s="78">
        <f>IFERROR(INDEX(xlsHost_ZRDaten1,MATCH(AD$3,FXZeilen,0),MATCH("EXR:M:"&amp;$B25&amp;":EUR:SP00:E",FXSpalten,0)),0)</f>
        <v>1.1645000000000001</v>
      </c>
      <c r="AE28" s="6">
        <f>AE26*AD28</f>
        <v>0</v>
      </c>
      <c r="AF28" s="78">
        <f>IFERROR(INDEX(xlsHost_ZRDaten1,MATCH(AF$3,FXZeilen,0),MATCH("EXR:M:"&amp;$B25&amp;":EUR:SP00:E",FXSpalten,0)),0)</f>
        <v>1.1363000000000001</v>
      </c>
      <c r="AG28" s="6">
        <f>AG26*AF28</f>
        <v>0</v>
      </c>
      <c r="AH28" s="78">
        <f>IFERROR(INDEX(xlsHost_ZRDaten1,MATCH(AH$3,FXZeilen,0),MATCH("EXR:M:"&amp;$B25&amp;":EUR:SP00:E",FXSpalten,0)),0)</f>
        <v>1.1326000000000001</v>
      </c>
      <c r="AI28" s="6">
        <f>AI26*AH28</f>
        <v>0</v>
      </c>
    </row>
    <row r="29" spans="2:36" ht="30" x14ac:dyDescent="0.25">
      <c r="B29" s="281"/>
      <c r="C29" s="129" t="s">
        <v>46</v>
      </c>
      <c r="D29" s="81">
        <f>IFERROR(INDEX(xlsHost_ZRDaten1,MATCH(D$3,FXZeilen,0),MATCH("EXR:M:"&amp;$B25&amp;":EUR:SP00:A",FXSpalten,0)),0)</f>
        <v>1.1792</v>
      </c>
      <c r="E29" s="6"/>
      <c r="F29" s="79">
        <f>IFERROR(INDEX(xlsHost_ZRDaten1,MATCH(F$3,FXZeilen,0),MATCH("EXR:M:"&amp;$B25&amp;":EUR:SP00:A",FXSpalten,0)),0)</f>
        <v>1.1775</v>
      </c>
      <c r="G29" s="6">
        <f>G28-G27</f>
        <v>0</v>
      </c>
      <c r="H29" s="79">
        <f>IFERROR(INDEX(xlsHost_ZRDaten1,MATCH(H$3,FXZeilen,0),MATCH("EXR:M:"&amp;$B25&amp;":EUR:SP00:A",FXSpalten,0)),0)</f>
        <v>1.1838</v>
      </c>
      <c r="I29" s="6">
        <f>I28-I27</f>
        <v>0</v>
      </c>
      <c r="J29" s="79">
        <f>IFERROR(INDEX(xlsHost_ZRDaten1,MATCH(J$3,FXZeilen,0),MATCH("EXR:M:"&amp;$B25&amp;":EUR:SP00:A",FXSpalten,0)),0)</f>
        <v>1.2170000000000001</v>
      </c>
      <c r="K29" s="6">
        <f>K28-K27</f>
        <v>0</v>
      </c>
      <c r="L29" s="79">
        <f>IFERROR(INDEX(xlsHost_ZRDaten1,MATCH(L$3,FXZeilen,0),MATCH("EXR:M:"&amp;$B25&amp;":EUR:SP00:A",FXSpalten,0)),0)</f>
        <v>1.2171000000000001</v>
      </c>
      <c r="M29" s="6">
        <f>M28-M27</f>
        <v>0</v>
      </c>
      <c r="N29" s="79">
        <f>IFERROR(INDEX(xlsHost_ZRDaten1,MATCH(N$3,FXZeilen,0),MATCH("EXR:M:"&amp;$B25&amp;":EUR:SP00:A",FXSpalten,0)),0)</f>
        <v>1.2098</v>
      </c>
      <c r="O29" s="6">
        <f>O28-O27</f>
        <v>0</v>
      </c>
      <c r="P29" s="79">
        <f>IFERROR(INDEX(xlsHost_ZRDaten1,MATCH(P$3,FXZeilen,0),MATCH("EXR:M:"&amp;$B25&amp;":EUR:SP00:A",FXSpalten,0)),0)</f>
        <v>1.1899</v>
      </c>
      <c r="Q29" s="6">
        <f>Q28-Q27</f>
        <v>0</v>
      </c>
      <c r="R29" s="79">
        <f>IFERROR(INDEX(xlsHost_ZRDaten1,MATCH(R$3,FXZeilen,0),MATCH("EXR:M:"&amp;$B25&amp;":EUR:SP00:A",FXSpalten,0)),0)</f>
        <v>1.1979</v>
      </c>
      <c r="S29" s="6">
        <f>S28-S27</f>
        <v>0</v>
      </c>
      <c r="T29" s="79">
        <f>IFERROR(INDEX(xlsHost_ZRDaten1,MATCH(T$3,FXZeilen,0),MATCH("EXR:M:"&amp;$B25&amp;":EUR:SP00:A",FXSpalten,0)),0)</f>
        <v>1.2145999999999999</v>
      </c>
      <c r="U29" s="6">
        <f>U28-U27</f>
        <v>0</v>
      </c>
      <c r="V29" s="79">
        <f>IFERROR(INDEX(xlsHost_ZRDaten1,MATCH(V$3,FXZeilen,0),MATCH("EXR:M:"&amp;$B25&amp;":EUR:SP00:A",FXSpalten,0)),0)</f>
        <v>1.2047000000000001</v>
      </c>
      <c r="W29" s="6">
        <f>W28-W27</f>
        <v>0</v>
      </c>
      <c r="X29" s="79">
        <f>IFERROR(INDEX(xlsHost_ZRDaten1,MATCH(X$3,FXZeilen,0),MATCH("EXR:M:"&amp;$B25&amp;":EUR:SP00:A",FXSpalten,0)),0)</f>
        <v>1.1821999999999999</v>
      </c>
      <c r="Y29" s="6">
        <f>Y28-Y27</f>
        <v>0</v>
      </c>
      <c r="Z29" s="79">
        <f>IFERROR(INDEX(xlsHost_ZRDaten1,MATCH(Z$3,FXZeilen,0),MATCH("EXR:M:"&amp;$B25&amp;":EUR:SP00:A",FXSpalten,0)),0)</f>
        <v>1.1772</v>
      </c>
      <c r="AA29" s="6">
        <f>AA28-AA27</f>
        <v>0</v>
      </c>
      <c r="AB29" s="79">
        <f>IFERROR(INDEX(xlsHost_ZRDaten1,MATCH(AB$3,FXZeilen,0),MATCH("EXR:M:"&amp;$B25&amp;":EUR:SP00:A",FXSpalten,0)),0)</f>
        <v>1.177</v>
      </c>
      <c r="AC29" s="6">
        <f>AC28-AC27</f>
        <v>0</v>
      </c>
      <c r="AD29" s="79">
        <f>IFERROR(INDEX(xlsHost_ZRDaten1,MATCH(AD$3,FXZeilen,0),MATCH("EXR:M:"&amp;$B25&amp;":EUR:SP00:A",FXSpalten,0)),0)</f>
        <v>1.1600999999999999</v>
      </c>
      <c r="AE29" s="6">
        <f>AE28-AE27</f>
        <v>0</v>
      </c>
      <c r="AF29" s="79">
        <f>IFERROR(INDEX(xlsHost_ZRDaten1,MATCH(AF$3,FXZeilen,0),MATCH("EXR:M:"&amp;$B25&amp;":EUR:SP00:A",FXSpalten,0)),0)</f>
        <v>1.1414</v>
      </c>
      <c r="AG29" s="6">
        <f>AG28-AG27</f>
        <v>0</v>
      </c>
      <c r="AH29" s="79">
        <f>IFERROR(INDEX(xlsHost_ZRDaten1,MATCH(AH$3,FXZeilen,0),MATCH("EXR:M:"&amp;$B25&amp;":EUR:SP00:A",FXSpalten,0)),0)</f>
        <v>1.1304000000000001</v>
      </c>
      <c r="AI29" s="6">
        <f>AI28-AI27</f>
        <v>0</v>
      </c>
    </row>
    <row r="30" spans="2:36" ht="30" x14ac:dyDescent="0.25">
      <c r="B30" s="281"/>
      <c r="C30" s="129" t="s">
        <v>56</v>
      </c>
      <c r="D30" s="33"/>
      <c r="E30" s="6"/>
      <c r="F30" s="5"/>
      <c r="G30" s="6">
        <f>IFERROR(G29*(1/F29),0)</f>
        <v>0</v>
      </c>
      <c r="H30" s="5"/>
      <c r="I30" s="6">
        <f>IFERROR(I29*(1/H29),0)</f>
        <v>0</v>
      </c>
      <c r="J30" s="5"/>
      <c r="K30" s="6">
        <f>IFERROR(K29*(1/J29),0)</f>
        <v>0</v>
      </c>
      <c r="L30" s="5"/>
      <c r="M30" s="6">
        <f>IFERROR(M29*(1/L29),0)</f>
        <v>0</v>
      </c>
      <c r="N30" s="5"/>
      <c r="O30" s="6">
        <f>IFERROR(O29*(1/N29),0)</f>
        <v>0</v>
      </c>
      <c r="P30" s="5"/>
      <c r="Q30" s="6">
        <f>IFERROR(Q29*(1/P29),0)</f>
        <v>0</v>
      </c>
      <c r="R30" s="5"/>
      <c r="S30" s="6">
        <f>IFERROR(S29*(1/R29),0)</f>
        <v>0</v>
      </c>
      <c r="T30" s="5"/>
      <c r="U30" s="6">
        <f>IFERROR(U29*(1/T29),0)</f>
        <v>0</v>
      </c>
      <c r="V30" s="5"/>
      <c r="W30" s="6">
        <f>IFERROR(W29*(1/V29),0)</f>
        <v>0</v>
      </c>
      <c r="X30" s="5"/>
      <c r="Y30" s="6">
        <f>IFERROR(Y29*(1/X29),0)</f>
        <v>0</v>
      </c>
      <c r="Z30" s="5"/>
      <c r="AA30" s="6">
        <f>IFERROR(AA29*(1/Z29),0)</f>
        <v>0</v>
      </c>
      <c r="AB30" s="5"/>
      <c r="AC30" s="6">
        <f>IFERROR(AC29*(1/AB29),0)</f>
        <v>0</v>
      </c>
      <c r="AD30" s="5"/>
      <c r="AE30" s="6">
        <f>IFERROR(AE29*(1/AD29),0)</f>
        <v>0</v>
      </c>
      <c r="AF30" s="5"/>
      <c r="AG30" s="6">
        <f>IFERROR(AG29*(1/AF29),0)</f>
        <v>0</v>
      </c>
      <c r="AH30" s="5"/>
      <c r="AI30" s="6">
        <f>IFERROR(AI29*(1/AH29),0)</f>
        <v>0</v>
      </c>
    </row>
    <row r="31" spans="2:36" ht="30" x14ac:dyDescent="0.25">
      <c r="B31" s="281"/>
      <c r="C31" s="129" t="s">
        <v>58</v>
      </c>
      <c r="D31" s="33"/>
      <c r="E31" s="6"/>
      <c r="F31" s="5"/>
      <c r="G31" s="6">
        <f>G26-G25</f>
        <v>0</v>
      </c>
      <c r="H31" s="5"/>
      <c r="I31" s="6">
        <f>I26-I25</f>
        <v>0</v>
      </c>
      <c r="J31" s="5"/>
      <c r="K31" s="6">
        <f>K26-K25</f>
        <v>0</v>
      </c>
      <c r="L31" s="5"/>
      <c r="M31" s="6">
        <f>M26-M25</f>
        <v>0</v>
      </c>
      <c r="N31" s="5"/>
      <c r="O31" s="6">
        <f>O26-O25</f>
        <v>0</v>
      </c>
      <c r="P31" s="5"/>
      <c r="Q31" s="6">
        <f>Q26-Q25</f>
        <v>0</v>
      </c>
      <c r="R31" s="5"/>
      <c r="S31" s="6">
        <f>S26-S25</f>
        <v>0</v>
      </c>
      <c r="T31" s="5"/>
      <c r="U31" s="6">
        <f>U26-U25</f>
        <v>0</v>
      </c>
      <c r="V31" s="5"/>
      <c r="W31" s="6">
        <f>W26-W25</f>
        <v>0</v>
      </c>
      <c r="X31" s="5"/>
      <c r="Y31" s="6">
        <f>Y26-Y25</f>
        <v>0</v>
      </c>
      <c r="Z31" s="5"/>
      <c r="AA31" s="6">
        <f>AA26-AA25</f>
        <v>0</v>
      </c>
      <c r="AB31" s="5"/>
      <c r="AC31" s="6">
        <f>AC26-AC25</f>
        <v>0</v>
      </c>
      <c r="AD31" s="5"/>
      <c r="AE31" s="6">
        <f>AE26-AE25</f>
        <v>0</v>
      </c>
      <c r="AF31" s="5"/>
      <c r="AG31" s="6">
        <f>AG26-AG25</f>
        <v>0</v>
      </c>
      <c r="AH31" s="5"/>
      <c r="AI31" s="6">
        <f>AI26-AI25</f>
        <v>0</v>
      </c>
    </row>
    <row r="32" spans="2:36" x14ac:dyDescent="0.25">
      <c r="B32" s="281"/>
      <c r="C32" s="130" t="s">
        <v>57</v>
      </c>
      <c r="D32" s="31"/>
      <c r="E32" s="9"/>
      <c r="F32" s="7"/>
      <c r="G32" s="9">
        <f>G31-G30</f>
        <v>0</v>
      </c>
      <c r="H32" s="7"/>
      <c r="I32" s="9">
        <f>I31-I30</f>
        <v>0</v>
      </c>
      <c r="J32" s="7"/>
      <c r="K32" s="9">
        <f>K31-K30</f>
        <v>0</v>
      </c>
      <c r="L32" s="7"/>
      <c r="M32" s="9">
        <f>M31-M30</f>
        <v>0</v>
      </c>
      <c r="N32" s="7"/>
      <c r="O32" s="9">
        <f>O31-O30</f>
        <v>0</v>
      </c>
      <c r="P32" s="7"/>
      <c r="Q32" s="9">
        <f>Q31-Q30</f>
        <v>0</v>
      </c>
      <c r="R32" s="7"/>
      <c r="S32" s="9">
        <f>S31-S30</f>
        <v>0</v>
      </c>
      <c r="T32" s="7"/>
      <c r="U32" s="9">
        <f>U31-U30</f>
        <v>0</v>
      </c>
      <c r="V32" s="7"/>
      <c r="W32" s="9">
        <f>W31-W30</f>
        <v>0</v>
      </c>
      <c r="X32" s="7"/>
      <c r="Y32" s="9">
        <f>Y31-Y30</f>
        <v>0</v>
      </c>
      <c r="Z32" s="7"/>
      <c r="AA32" s="9">
        <f>AA31-AA30</f>
        <v>0</v>
      </c>
      <c r="AB32" s="7"/>
      <c r="AC32" s="9">
        <f>AC31-AC30</f>
        <v>0</v>
      </c>
      <c r="AD32" s="7"/>
      <c r="AE32" s="9">
        <f>AE31-AE30</f>
        <v>0</v>
      </c>
      <c r="AF32" s="7"/>
      <c r="AG32" s="9">
        <f>AG31-AG30</f>
        <v>0</v>
      </c>
      <c r="AH32" s="7"/>
      <c r="AI32" s="9">
        <f>AI31-AI30</f>
        <v>0</v>
      </c>
    </row>
    <row r="33" spans="2:36" ht="15.75" thickBot="1" x14ac:dyDescent="0.3">
      <c r="B33" s="282"/>
      <c r="C33" s="131" t="s">
        <v>60</v>
      </c>
      <c r="D33" s="39"/>
      <c r="E33" s="18"/>
      <c r="F33" s="17"/>
      <c r="G33" s="18">
        <f>G32*-1</f>
        <v>0</v>
      </c>
      <c r="H33" s="17"/>
      <c r="I33" s="18">
        <f>I32*-1</f>
        <v>0</v>
      </c>
      <c r="J33" s="17"/>
      <c r="K33" s="18">
        <f>K32*-1</f>
        <v>0</v>
      </c>
      <c r="L33" s="17"/>
      <c r="M33" s="18">
        <f>M32*-1</f>
        <v>0</v>
      </c>
      <c r="N33" s="17"/>
      <c r="O33" s="18">
        <f>O32*-1</f>
        <v>0</v>
      </c>
      <c r="P33" s="17"/>
      <c r="Q33" s="18">
        <f>Q32*-1</f>
        <v>0</v>
      </c>
      <c r="R33" s="17"/>
      <c r="S33" s="18">
        <f>S32*-1</f>
        <v>0</v>
      </c>
      <c r="T33" s="17"/>
      <c r="U33" s="18">
        <f>U32*-1</f>
        <v>0</v>
      </c>
      <c r="V33" s="17"/>
      <c r="W33" s="18">
        <f>W32*-1</f>
        <v>0</v>
      </c>
      <c r="X33" s="17"/>
      <c r="Y33" s="18">
        <f>Y32*-1</f>
        <v>0</v>
      </c>
      <c r="Z33" s="17"/>
      <c r="AA33" s="18">
        <f>AA32*-1</f>
        <v>0</v>
      </c>
      <c r="AB33" s="17"/>
      <c r="AC33" s="18">
        <f>AC32*-1</f>
        <v>0</v>
      </c>
      <c r="AD33" s="17"/>
      <c r="AE33" s="18">
        <f>AE32*-1</f>
        <v>0</v>
      </c>
      <c r="AF33" s="17"/>
      <c r="AG33" s="18">
        <f>AG32*-1</f>
        <v>0</v>
      </c>
      <c r="AH33" s="17"/>
      <c r="AI33" s="18">
        <f>AI32*-1</f>
        <v>0</v>
      </c>
      <c r="AJ33" s="4"/>
    </row>
    <row r="34" spans="2:36" x14ac:dyDescent="0.25">
      <c r="B34" s="283" t="s">
        <v>13</v>
      </c>
      <c r="C34" s="132" t="s">
        <v>53</v>
      </c>
      <c r="D34" s="29"/>
      <c r="E34" s="35"/>
      <c r="F34" s="26"/>
      <c r="G34" s="36">
        <f>E35</f>
        <v>0</v>
      </c>
      <c r="H34" s="26"/>
      <c r="I34" s="36">
        <f>G35</f>
        <v>0</v>
      </c>
      <c r="J34" s="26"/>
      <c r="K34" s="36">
        <f>I35</f>
        <v>0</v>
      </c>
      <c r="L34" s="26"/>
      <c r="M34" s="36">
        <f>K35</f>
        <v>0</v>
      </c>
      <c r="N34" s="26"/>
      <c r="O34" s="36">
        <f>M35</f>
        <v>0</v>
      </c>
      <c r="P34" s="26"/>
      <c r="Q34" s="36">
        <f>O35</f>
        <v>0</v>
      </c>
      <c r="R34" s="26"/>
      <c r="S34" s="36">
        <f>Q35</f>
        <v>0</v>
      </c>
      <c r="T34" s="26"/>
      <c r="U34" s="36">
        <f>S35</f>
        <v>0</v>
      </c>
      <c r="V34" s="26"/>
      <c r="W34" s="36">
        <f>U35</f>
        <v>0</v>
      </c>
      <c r="X34" s="26"/>
      <c r="Y34" s="36">
        <f>W35</f>
        <v>0</v>
      </c>
      <c r="Z34" s="26"/>
      <c r="AA34" s="36">
        <f>Y35</f>
        <v>0</v>
      </c>
      <c r="AB34" s="26"/>
      <c r="AC34" s="36">
        <f>AA35</f>
        <v>0</v>
      </c>
      <c r="AD34" s="26"/>
      <c r="AE34" s="36">
        <f>AC35</f>
        <v>0</v>
      </c>
      <c r="AF34" s="26"/>
      <c r="AG34" s="36">
        <f>AE35</f>
        <v>0</v>
      </c>
      <c r="AH34" s="26"/>
      <c r="AI34" s="36">
        <f>AG35</f>
        <v>0</v>
      </c>
    </row>
    <row r="35" spans="2:36" x14ac:dyDescent="0.25">
      <c r="B35" s="284"/>
      <c r="C35" s="133" t="s">
        <v>54</v>
      </c>
      <c r="D35" s="30"/>
      <c r="E35" s="11">
        <f>IFERROR(INDEX(AUSTA_aggregiert,MATCH("BBBAM:M:DE:H:DE0XXXX:A20:A:1:U5:2250:"&amp;$B34&amp;":Z",AUSTADatenZeilen,0),MATCH(D$3,AUSTADatenSpalten,0)),0)</f>
        <v>0</v>
      </c>
      <c r="F35" s="9"/>
      <c r="G35" s="11">
        <f>IFERROR(INDEX(AUSTA_aggregiert,MATCH("BBBAM:M:DE:H:DE0XXXX:A20:A:1:U5:2250:"&amp;$B34&amp;":Z",AUSTADatenZeilen,0),MATCH(F$3,AUSTADatenSpalten,0)),0)</f>
        <v>0</v>
      </c>
      <c r="H35" s="9"/>
      <c r="I35" s="11">
        <f>IFERROR(INDEX(AUSTA_aggregiert,MATCH("BBBAM:M:DE:H:DE0XXXX:A20:A:1:U5:2250:"&amp;$B34&amp;":Z",AUSTADatenZeilen,0),MATCH(H$3,AUSTADatenSpalten,0)),0)</f>
        <v>0</v>
      </c>
      <c r="J35" s="9"/>
      <c r="K35" s="11">
        <f>IFERROR(INDEX(AUSTA_aggregiert,MATCH("BBBAM:M:DE:H:DE0XXXX:A20:A:1:U5:2250:"&amp;$B34&amp;":Z",AUSTADatenZeilen,0),MATCH(J$3,AUSTADatenSpalten,0)),0)</f>
        <v>0</v>
      </c>
      <c r="L35" s="9"/>
      <c r="M35" s="11">
        <f>IFERROR(INDEX(AUSTA_aggregiert,MATCH("BBBAM:M:DE:H:DE0XXXX:A20:A:1:U5:2250:"&amp;$B34&amp;":Z",AUSTADatenZeilen,0),MATCH(L$3,AUSTADatenSpalten,0)),0)</f>
        <v>0</v>
      </c>
      <c r="N35" s="9"/>
      <c r="O35" s="11">
        <f>IFERROR(INDEX(AUSTA_aggregiert,MATCH("BBBAM:M:DE:H:DE0XXXX:A20:A:1:U5:2250:"&amp;$B34&amp;":Z",AUSTADatenZeilen,0),MATCH(N$3,AUSTADatenSpalten,0)),0)</f>
        <v>0</v>
      </c>
      <c r="P35" s="9"/>
      <c r="Q35" s="11">
        <f>IFERROR(INDEX(AUSTA_aggregiert,MATCH("BBBAM:M:DE:H:DE0XXXX:A20:A:1:U5:2250:"&amp;$B34&amp;":Z",AUSTADatenZeilen,0),MATCH(P$3,AUSTADatenSpalten,0)),0)</f>
        <v>0</v>
      </c>
      <c r="R35" s="9"/>
      <c r="S35" s="11">
        <f>IFERROR(INDEX(AUSTA_aggregiert,MATCH("BBBAM:M:DE:H:DE0XXXX:A20:A:1:U5:2250:"&amp;$B34&amp;":Z",AUSTADatenZeilen,0),MATCH(R$3,AUSTADatenSpalten,0)),0)</f>
        <v>0</v>
      </c>
      <c r="T35" s="9"/>
      <c r="U35" s="11">
        <f>IFERROR(INDEX(AUSTA_aggregiert,MATCH("BBBAM:M:DE:H:DE0XXXX:A20:A:1:U5:2250:"&amp;$B34&amp;":Z",AUSTADatenZeilen,0),MATCH(T$3,AUSTADatenSpalten,0)),0)</f>
        <v>0</v>
      </c>
      <c r="V35" s="9"/>
      <c r="W35" s="11">
        <f>IFERROR(INDEX(AUSTA_aggregiert,MATCH("BBBAM:M:DE:H:DE0XXXX:A20:A:1:U5:2250:"&amp;$B34&amp;":Z",AUSTADatenZeilen,0),MATCH(V$3,AUSTADatenSpalten,0)),0)</f>
        <v>0</v>
      </c>
      <c r="X35" s="9"/>
      <c r="Y35" s="11">
        <f>IFERROR(INDEX(AUSTA_aggregiert,MATCH("BBBAM:M:DE:H:DE0XXXX:A20:A:1:U5:2250:"&amp;$B34&amp;":Z",AUSTADatenZeilen,0),MATCH(X$3,AUSTADatenSpalten,0)),0)</f>
        <v>0</v>
      </c>
      <c r="Z35" s="9"/>
      <c r="AA35" s="11">
        <f>IFERROR(INDEX(AUSTA_aggregiert,MATCH("BBBAM:M:DE:H:DE0XXXX:A20:A:1:U5:2250:"&amp;$B34&amp;":Z",AUSTADatenZeilen,0),MATCH(Z$3,AUSTADatenSpalten,0)),0)</f>
        <v>0</v>
      </c>
      <c r="AB35" s="9"/>
      <c r="AC35" s="6">
        <f>IFERROR(INDEX(AUSTA_aggregiert,MATCH("BBBAM:M:DE:H:DE0XXXX:A20:A:1:U5:2250:"&amp;$B34&amp;":Z",AUSTADatenZeilen,0),MATCH(AB$3,AUSTADatenSpalten,0)),0)</f>
        <v>0</v>
      </c>
      <c r="AD35" s="9"/>
      <c r="AE35" s="6">
        <f>IFERROR(INDEX(AUSTA_aggregiert,MATCH("BBBAM:M:DE:H:DE0XXXX:A20:A:1:U5:2250:"&amp;$B34&amp;":Z",AUSTADatenZeilen,0),MATCH(AD$3,AUSTADatenSpalten,0)),0)</f>
        <v>0</v>
      </c>
      <c r="AF35" s="9"/>
      <c r="AG35" s="6">
        <f>IFERROR(INDEX(AUSTA_aggregiert,MATCH("BBBAM:M:DE:H:DE0XXXX:A20:A:1:U5:2250:"&amp;$B34&amp;":Z",AUSTADatenZeilen,0),MATCH(AF$3,AUSTADatenSpalten,0)),0)</f>
        <v>0</v>
      </c>
      <c r="AH35" s="9"/>
      <c r="AI35" s="6">
        <f>IFERROR(INDEX(AUSTA_aggregiert,MATCH("BBBAM:M:DE:H:DE0XXXX:A20:A:1:U5:2250:"&amp;$B34&amp;":Z",AUSTADatenZeilen,0),MATCH(AH$3,AUSTADatenSpalten,0)),0)</f>
        <v>0</v>
      </c>
    </row>
    <row r="36" spans="2:36" x14ac:dyDescent="0.25">
      <c r="B36" s="284"/>
      <c r="C36" s="134" t="s">
        <v>30</v>
      </c>
      <c r="D36" s="31"/>
      <c r="E36" s="6"/>
      <c r="F36" s="78">
        <f>D37</f>
        <v>0.91234999999999999</v>
      </c>
      <c r="G36" s="6">
        <f>G34*F36</f>
        <v>0</v>
      </c>
      <c r="H36" s="78">
        <f>F37</f>
        <v>0.90207999999999999</v>
      </c>
      <c r="I36" s="6">
        <f>I34*H36</f>
        <v>0</v>
      </c>
      <c r="J36" s="78">
        <f>H37</f>
        <v>0.89844999999999997</v>
      </c>
      <c r="K36" s="6">
        <f>K34*J36</f>
        <v>0</v>
      </c>
      <c r="L36" s="78">
        <f>J37</f>
        <v>0.89903</v>
      </c>
      <c r="M36" s="6">
        <f>M34*L36</f>
        <v>0</v>
      </c>
      <c r="N36" s="78">
        <f>L37</f>
        <v>0.88383</v>
      </c>
      <c r="O36" s="6">
        <f>O34*N36</f>
        <v>0</v>
      </c>
      <c r="P36" s="78">
        <f>N37</f>
        <v>0.87053000000000003</v>
      </c>
      <c r="Q36" s="6">
        <f>Q34*P36</f>
        <v>0</v>
      </c>
      <c r="R36" s="78">
        <f>P37</f>
        <v>0.85209000000000001</v>
      </c>
      <c r="S36" s="6">
        <f>S34*R36</f>
        <v>0</v>
      </c>
      <c r="T36" s="78">
        <f>R37</f>
        <v>0.86863000000000001</v>
      </c>
      <c r="U36" s="6">
        <f>U34*T36</f>
        <v>0</v>
      </c>
      <c r="V36" s="78">
        <f>T37</f>
        <v>0.86012999999999995</v>
      </c>
      <c r="W36" s="6">
        <f>W34*V36</f>
        <v>0</v>
      </c>
      <c r="X36" s="78">
        <f>V37</f>
        <v>0.85804999999999998</v>
      </c>
      <c r="Y36" s="6">
        <f>Y34*X36</f>
        <v>0</v>
      </c>
      <c r="Z36" s="78">
        <f>X37</f>
        <v>0.85140000000000005</v>
      </c>
      <c r="AA36" s="6">
        <f>AA34*Z36</f>
        <v>0</v>
      </c>
      <c r="AB36" s="78">
        <f>Z37</f>
        <v>0.85875000000000001</v>
      </c>
      <c r="AC36" s="6">
        <f>AC34*AB36</f>
        <v>0</v>
      </c>
      <c r="AD36" s="78">
        <f>AB37</f>
        <v>0.86053000000000002</v>
      </c>
      <c r="AE36" s="6">
        <f>AE34*AD36</f>
        <v>0</v>
      </c>
      <c r="AF36" s="78">
        <f>AD37</f>
        <v>0.84489999999999998</v>
      </c>
      <c r="AG36" s="6">
        <f>AG34*AF36</f>
        <v>0</v>
      </c>
      <c r="AH36" s="78">
        <f>AF37</f>
        <v>0.85172999999999999</v>
      </c>
      <c r="AI36" s="6">
        <f>AI34*AH36</f>
        <v>0</v>
      </c>
    </row>
    <row r="37" spans="2:36" x14ac:dyDescent="0.25">
      <c r="B37" s="284"/>
      <c r="C37" s="134" t="s">
        <v>31</v>
      </c>
      <c r="D37" s="80">
        <f>IFERROR(INDEX(xlsHost_ZRDaten1,MATCH(D$3,FXZeilen,0),MATCH("EXR:M:"&amp;$B34&amp;":EUR:SP00:E",FXSpalten,0)),0)</f>
        <v>0.91234999999999999</v>
      </c>
      <c r="E37" s="6">
        <f>E35*D37</f>
        <v>0</v>
      </c>
      <c r="F37" s="78">
        <f>IFERROR(INDEX(xlsHost_ZRDaten1,MATCH(F$3,FXZeilen,0),MATCH("EXR:M:"&amp;$B34&amp;":EUR:SP00:E",FXSpalten,0)),0)</f>
        <v>0.90207999999999999</v>
      </c>
      <c r="G37" s="6">
        <f>G35*F37</f>
        <v>0</v>
      </c>
      <c r="H37" s="78">
        <f>IFERROR(INDEX(xlsHost_ZRDaten1,MATCH(H$3,FXZeilen,0),MATCH("EXR:M:"&amp;$B34&amp;":EUR:SP00:E",FXSpalten,0)),0)</f>
        <v>0.89844999999999997</v>
      </c>
      <c r="I37" s="6">
        <f>I35*H37</f>
        <v>0</v>
      </c>
      <c r="J37" s="78">
        <f>IFERROR(INDEX(xlsHost_ZRDaten1,MATCH(J$3,FXZeilen,0),MATCH("EXR:M:"&amp;$B34&amp;":EUR:SP00:E",FXSpalten,0)),0)</f>
        <v>0.89903</v>
      </c>
      <c r="K37" s="6">
        <f>K35*J37</f>
        <v>0</v>
      </c>
      <c r="L37" s="78">
        <f>IFERROR(INDEX(xlsHost_ZRDaten1,MATCH(L$3,FXZeilen,0),MATCH("EXR:M:"&amp;$B34&amp;":EUR:SP00:E",FXSpalten,0)),0)</f>
        <v>0.88383</v>
      </c>
      <c r="M37" s="6">
        <f>M35*L37</f>
        <v>0</v>
      </c>
      <c r="N37" s="78">
        <f>IFERROR(INDEX(xlsHost_ZRDaten1,MATCH(N$3,FXZeilen,0),MATCH("EXR:M:"&amp;$B34&amp;":EUR:SP00:E",FXSpalten,0)),0)</f>
        <v>0.87053000000000003</v>
      </c>
      <c r="O37" s="6">
        <f>O35*N37</f>
        <v>0</v>
      </c>
      <c r="P37" s="78">
        <f>IFERROR(INDEX(xlsHost_ZRDaten1,MATCH(P$3,FXZeilen,0),MATCH("EXR:M:"&amp;$B34&amp;":EUR:SP00:E",FXSpalten,0)),0)</f>
        <v>0.85209000000000001</v>
      </c>
      <c r="Q37" s="6">
        <f>Q35*P37</f>
        <v>0</v>
      </c>
      <c r="R37" s="78">
        <f>IFERROR(INDEX(xlsHost_ZRDaten1,MATCH(R$3,FXZeilen,0),MATCH("EXR:M:"&amp;$B34&amp;":EUR:SP00:E",FXSpalten,0)),0)</f>
        <v>0.86863000000000001</v>
      </c>
      <c r="S37" s="6">
        <f>S35*R37</f>
        <v>0</v>
      </c>
      <c r="T37" s="78">
        <f>IFERROR(INDEX(xlsHost_ZRDaten1,MATCH(T$3,FXZeilen,0),MATCH("EXR:M:"&amp;$B34&amp;":EUR:SP00:E",FXSpalten,0)),0)</f>
        <v>0.86012999999999995</v>
      </c>
      <c r="U37" s="6">
        <f>U35*T37</f>
        <v>0</v>
      </c>
      <c r="V37" s="78">
        <f>IFERROR(INDEX(xlsHost_ZRDaten1,MATCH(V$3,FXZeilen,0),MATCH("EXR:M:"&amp;$B34&amp;":EUR:SP00:E",FXSpalten,0)),0)</f>
        <v>0.85804999999999998</v>
      </c>
      <c r="W37" s="6">
        <f>W35*V37</f>
        <v>0</v>
      </c>
      <c r="X37" s="78">
        <f>IFERROR(INDEX(xlsHost_ZRDaten1,MATCH(X$3,FXZeilen,0),MATCH("EXR:M:"&amp;$B34&amp;":EUR:SP00:E",FXSpalten,0)),0)</f>
        <v>0.85140000000000005</v>
      </c>
      <c r="Y37" s="6">
        <f>Y35*X37</f>
        <v>0</v>
      </c>
      <c r="Z37" s="78">
        <f>IFERROR(INDEX(xlsHost_ZRDaten1,MATCH(Z$3,FXZeilen,0),MATCH("EXR:M:"&amp;$B34&amp;":EUR:SP00:E",FXSpalten,0)),0)</f>
        <v>0.85875000000000001</v>
      </c>
      <c r="AA37" s="6">
        <f>AA35*Z37</f>
        <v>0</v>
      </c>
      <c r="AB37" s="78">
        <f>IFERROR(INDEX(xlsHost_ZRDaten1,MATCH(AB$3,FXZeilen,0),MATCH("EXR:M:"&amp;$B34&amp;":EUR:SP00:E",FXSpalten,0)),0)</f>
        <v>0.86053000000000002</v>
      </c>
      <c r="AC37" s="6">
        <f>AC35*AB37</f>
        <v>0</v>
      </c>
      <c r="AD37" s="78">
        <f>IFERROR(INDEX(xlsHost_ZRDaten1,MATCH(AD$3,FXZeilen,0),MATCH("EXR:M:"&amp;$B34&amp;":EUR:SP00:E",FXSpalten,0)),0)</f>
        <v>0.84489999999999998</v>
      </c>
      <c r="AE37" s="6">
        <f>AE35*AD37</f>
        <v>0</v>
      </c>
      <c r="AF37" s="78">
        <f>IFERROR(INDEX(xlsHost_ZRDaten1,MATCH(AF$3,FXZeilen,0),MATCH("EXR:M:"&amp;$B34&amp;":EUR:SP00:E",FXSpalten,0)),0)</f>
        <v>0.85172999999999999</v>
      </c>
      <c r="AG37" s="6">
        <f>AG35*AF37</f>
        <v>0</v>
      </c>
      <c r="AH37" s="78">
        <f>IFERROR(INDEX(xlsHost_ZRDaten1,MATCH(AH$3,FXZeilen,0),MATCH("EXR:M:"&amp;$B34&amp;":EUR:SP00:E",FXSpalten,0)),0)</f>
        <v>0.84028000000000003</v>
      </c>
      <c r="AI37" s="6">
        <f>AI35*AH37</f>
        <v>0</v>
      </c>
    </row>
    <row r="38" spans="2:36" ht="30" x14ac:dyDescent="0.25">
      <c r="B38" s="284"/>
      <c r="C38" s="134" t="s">
        <v>47</v>
      </c>
      <c r="D38" s="81">
        <f>IFERROR(INDEX(xlsHost_ZRDaten1,MATCH(D$3,FXZeilen,0),MATCH("EXR:M:"&amp;$B34&amp;":EUR:SP00:A",FXSpalten,0)),0)</f>
        <v>0.90947</v>
      </c>
      <c r="E38" s="6"/>
      <c r="F38" s="79">
        <f>IFERROR(INDEX(xlsHost_ZRDaten1,MATCH(F$3,FXZeilen,0),MATCH("EXR:M:"&amp;$B34&amp;":EUR:SP00:A",FXSpalten,0)),0)</f>
        <v>0.90741000000000005</v>
      </c>
      <c r="G38" s="6">
        <f>G37-G36</f>
        <v>0</v>
      </c>
      <c r="H38" s="79">
        <f>IFERROR(INDEX(xlsHost_ZRDaten1,MATCH(H$3,FXZeilen,0),MATCH("EXR:M:"&amp;$B34&amp;":EUR:SP00:A",FXSpalten,0)),0)</f>
        <v>0.89605000000000001</v>
      </c>
      <c r="I38" s="6">
        <f>I37-I36</f>
        <v>0</v>
      </c>
      <c r="J38" s="79">
        <f>IFERROR(INDEX(xlsHost_ZRDaten1,MATCH(J$3,FXZeilen,0),MATCH("EXR:M:"&amp;$B34&amp;":EUR:SP00:A",FXSpalten,0)),0)</f>
        <v>0.90624000000000005</v>
      </c>
      <c r="K38" s="6">
        <f>K37-K36</f>
        <v>0</v>
      </c>
      <c r="L38" s="79">
        <f>IFERROR(INDEX(xlsHost_ZRDaten1,MATCH(L$3,FXZeilen,0),MATCH("EXR:M:"&amp;$B34&amp;":EUR:SP00:A",FXSpalten,0)),0)</f>
        <v>0.89266999999999996</v>
      </c>
      <c r="M38" s="6">
        <f>M37-M36</f>
        <v>0</v>
      </c>
      <c r="N38" s="79">
        <f>IFERROR(INDEX(xlsHost_ZRDaten1,MATCH(N$3,FXZeilen,0),MATCH("EXR:M:"&amp;$B34&amp;":EUR:SP00:A",FXSpalten,0)),0)</f>
        <v>0.87268000000000001</v>
      </c>
      <c r="O38" s="6">
        <f>O37-O36</f>
        <v>0</v>
      </c>
      <c r="P38" s="79">
        <f>IFERROR(INDEX(xlsHost_ZRDaten1,MATCH(P$3,FXZeilen,0),MATCH("EXR:M:"&amp;$B34&amp;":EUR:SP00:A",FXSpalten,0)),0)</f>
        <v>0.85872999999999999</v>
      </c>
      <c r="Q38" s="6">
        <f>Q37-Q36</f>
        <v>0</v>
      </c>
      <c r="R38" s="79">
        <f>IFERROR(INDEX(xlsHost_ZRDaten1,MATCH(R$3,FXZeilen,0),MATCH("EXR:M:"&amp;$B34&amp;":EUR:SP00:A",FXSpalten,0)),0)</f>
        <v>0.86526999999999998</v>
      </c>
      <c r="S38" s="6">
        <f>S37-S36</f>
        <v>0</v>
      </c>
      <c r="T38" s="79">
        <f>IFERROR(INDEX(xlsHost_ZRDaten1,MATCH(T$3,FXZeilen,0),MATCH("EXR:M:"&amp;$B34&amp;":EUR:SP00:A",FXSpalten,0)),0)</f>
        <v>0.86258000000000001</v>
      </c>
      <c r="U38" s="6">
        <f>U37-U36</f>
        <v>0</v>
      </c>
      <c r="V38" s="79">
        <f>IFERROR(INDEX(xlsHost_ZRDaten1,MATCH(V$3,FXZeilen,0),MATCH("EXR:M:"&amp;$B34&amp;":EUR:SP00:A",FXSpalten,0)),0)</f>
        <v>0.85872000000000004</v>
      </c>
      <c r="W38" s="6">
        <f>W37-W36</f>
        <v>0</v>
      </c>
      <c r="X38" s="79">
        <f>IFERROR(INDEX(xlsHost_ZRDaten1,MATCH(X$3,FXZeilen,0),MATCH("EXR:M:"&amp;$B34&amp;":EUR:SP00:A",FXSpalten,0)),0)</f>
        <v>0.85612999999999995</v>
      </c>
      <c r="Y38" s="6">
        <f>Y37-Y36</f>
        <v>0</v>
      </c>
      <c r="Z38" s="79">
        <f>IFERROR(INDEX(xlsHost_ZRDaten1,MATCH(Z$3,FXZeilen,0),MATCH("EXR:M:"&amp;$B34&amp;":EUR:SP00:A",FXSpalten,0)),0)</f>
        <v>0.85287000000000002</v>
      </c>
      <c r="AA38" s="6">
        <f>AA37-AA36</f>
        <v>0</v>
      </c>
      <c r="AB38" s="79">
        <f>IFERROR(INDEX(xlsHost_ZRDaten1,MATCH(AB$3,FXZeilen,0),MATCH("EXR:M:"&amp;$B34&amp;":EUR:SP00:A",FXSpalten,0)),0)</f>
        <v>0.85682999999999998</v>
      </c>
      <c r="AC38" s="6">
        <f>AC37-AC36</f>
        <v>0</v>
      </c>
      <c r="AD38" s="79">
        <f>IFERROR(INDEX(xlsHost_ZRDaten1,MATCH(AD$3,FXZeilen,0),MATCH("EXR:M:"&amp;$B34&amp;":EUR:SP00:A",FXSpalten,0)),0)</f>
        <v>0.84694000000000003</v>
      </c>
      <c r="AE38" s="6">
        <f>AE37-AE36</f>
        <v>0</v>
      </c>
      <c r="AF38" s="79">
        <f>IFERROR(INDEX(xlsHost_ZRDaten1,MATCH(AF$3,FXZeilen,0),MATCH("EXR:M:"&amp;$B34&amp;":EUR:SP00:A",FXSpalten,0)),0)</f>
        <v>0.84785999999999995</v>
      </c>
      <c r="AG38" s="6">
        <f>AG37-AG36</f>
        <v>0</v>
      </c>
      <c r="AH38" s="79">
        <f>IFERROR(INDEX(xlsHost_ZRDaten1,MATCH(AH$3,FXZeilen,0),MATCH("EXR:M:"&amp;$B34&amp;":EUR:SP00:A",FXSpalten,0)),0)</f>
        <v>0.84875</v>
      </c>
      <c r="AI38" s="6">
        <f>AI37-AI36</f>
        <v>0</v>
      </c>
    </row>
    <row r="39" spans="2:36" ht="30" x14ac:dyDescent="0.25">
      <c r="B39" s="284"/>
      <c r="C39" s="134" t="s">
        <v>56</v>
      </c>
      <c r="D39" s="33"/>
      <c r="E39" s="6"/>
      <c r="F39" s="5"/>
      <c r="G39" s="6">
        <f>IFERROR(G38*(1/F38),0)</f>
        <v>0</v>
      </c>
      <c r="H39" s="5"/>
      <c r="I39" s="6">
        <f>IFERROR(I38*(1/H38),0)</f>
        <v>0</v>
      </c>
      <c r="J39" s="5"/>
      <c r="K39" s="6">
        <f>IFERROR(K38*(1/J38),0)</f>
        <v>0</v>
      </c>
      <c r="L39" s="5"/>
      <c r="M39" s="6">
        <f>IFERROR(M38*(1/L38),0)</f>
        <v>0</v>
      </c>
      <c r="N39" s="5"/>
      <c r="O39" s="6">
        <f>IFERROR(O38*(1/N38),0)</f>
        <v>0</v>
      </c>
      <c r="P39" s="5"/>
      <c r="Q39" s="6">
        <f>IFERROR(Q38*(1/P38),0)</f>
        <v>0</v>
      </c>
      <c r="R39" s="5"/>
      <c r="S39" s="6">
        <f>IFERROR(S38*(1/R38),0)</f>
        <v>0</v>
      </c>
      <c r="T39" s="5"/>
      <c r="U39" s="6">
        <f>IFERROR(U38*(1/T38),0)</f>
        <v>0</v>
      </c>
      <c r="V39" s="5"/>
      <c r="W39" s="6">
        <f>IFERROR(W38*(1/V38),0)</f>
        <v>0</v>
      </c>
      <c r="X39" s="5"/>
      <c r="Y39" s="6">
        <f>IFERROR(Y38*(1/X38),0)</f>
        <v>0</v>
      </c>
      <c r="Z39" s="5"/>
      <c r="AA39" s="6">
        <f>IFERROR(AA38*(1/Z38),0)</f>
        <v>0</v>
      </c>
      <c r="AB39" s="5"/>
      <c r="AC39" s="6">
        <f>IFERROR(AC38*(1/AB38),0)</f>
        <v>0</v>
      </c>
      <c r="AD39" s="5"/>
      <c r="AE39" s="6">
        <f>IFERROR(AE38*(1/AD38),0)</f>
        <v>0</v>
      </c>
      <c r="AF39" s="5"/>
      <c r="AG39" s="6">
        <f>IFERROR(AG38*(1/AF38),0)</f>
        <v>0</v>
      </c>
      <c r="AH39" s="5"/>
      <c r="AI39" s="6">
        <f>IFERROR(AI38*(1/AH38),0)</f>
        <v>0</v>
      </c>
    </row>
    <row r="40" spans="2:36" ht="30" x14ac:dyDescent="0.25">
      <c r="B40" s="284"/>
      <c r="C40" s="134" t="s">
        <v>58</v>
      </c>
      <c r="D40" s="33"/>
      <c r="E40" s="6"/>
      <c r="F40" s="5"/>
      <c r="G40" s="6">
        <f>G35-G34</f>
        <v>0</v>
      </c>
      <c r="H40" s="5"/>
      <c r="I40" s="6">
        <f>I35-I34</f>
        <v>0</v>
      </c>
      <c r="J40" s="5"/>
      <c r="K40" s="6">
        <f>K35-K34</f>
        <v>0</v>
      </c>
      <c r="L40" s="5"/>
      <c r="M40" s="6">
        <f>M35-M34</f>
        <v>0</v>
      </c>
      <c r="N40" s="5"/>
      <c r="O40" s="6">
        <f>O35-O34</f>
        <v>0</v>
      </c>
      <c r="P40" s="5"/>
      <c r="Q40" s="6">
        <f>Q35-Q34</f>
        <v>0</v>
      </c>
      <c r="R40" s="5"/>
      <c r="S40" s="6">
        <f>S35-S34</f>
        <v>0</v>
      </c>
      <c r="T40" s="5"/>
      <c r="U40" s="6">
        <f>U35-U34</f>
        <v>0</v>
      </c>
      <c r="V40" s="5"/>
      <c r="W40" s="6">
        <f>W35-W34</f>
        <v>0</v>
      </c>
      <c r="X40" s="5"/>
      <c r="Y40" s="6">
        <f>Y35-Y34</f>
        <v>0</v>
      </c>
      <c r="Z40" s="5"/>
      <c r="AA40" s="6">
        <f>AA35-AA34</f>
        <v>0</v>
      </c>
      <c r="AB40" s="5"/>
      <c r="AC40" s="6">
        <f>AC35-AC34</f>
        <v>0</v>
      </c>
      <c r="AD40" s="5"/>
      <c r="AE40" s="6">
        <f>AE35-AE34</f>
        <v>0</v>
      </c>
      <c r="AF40" s="5"/>
      <c r="AG40" s="6">
        <f>AG35-AG34</f>
        <v>0</v>
      </c>
      <c r="AH40" s="5"/>
      <c r="AI40" s="6">
        <f>AI35-AI34</f>
        <v>0</v>
      </c>
    </row>
    <row r="41" spans="2:36" x14ac:dyDescent="0.25">
      <c r="B41" s="284"/>
      <c r="C41" s="135" t="s">
        <v>57</v>
      </c>
      <c r="D41" s="31"/>
      <c r="E41" s="9"/>
      <c r="F41" s="7"/>
      <c r="G41" s="9">
        <f>G40-G39</f>
        <v>0</v>
      </c>
      <c r="H41" s="7"/>
      <c r="I41" s="9">
        <f>I40-I39</f>
        <v>0</v>
      </c>
      <c r="J41" s="7"/>
      <c r="K41" s="9">
        <f>K40-K39</f>
        <v>0</v>
      </c>
      <c r="L41" s="7"/>
      <c r="M41" s="9">
        <f>M40-M39</f>
        <v>0</v>
      </c>
      <c r="N41" s="7"/>
      <c r="O41" s="9">
        <f>O40-O39</f>
        <v>0</v>
      </c>
      <c r="P41" s="7"/>
      <c r="Q41" s="9">
        <f>Q40-Q39</f>
        <v>0</v>
      </c>
      <c r="R41" s="7"/>
      <c r="S41" s="9">
        <f>S40-S39</f>
        <v>0</v>
      </c>
      <c r="T41" s="7"/>
      <c r="U41" s="9">
        <f>U40-U39</f>
        <v>0</v>
      </c>
      <c r="V41" s="7"/>
      <c r="W41" s="9">
        <f>W40-W39</f>
        <v>0</v>
      </c>
      <c r="X41" s="7"/>
      <c r="Y41" s="9">
        <f>Y40-Y39</f>
        <v>0</v>
      </c>
      <c r="Z41" s="7"/>
      <c r="AA41" s="9">
        <f>AA40-AA39</f>
        <v>0</v>
      </c>
      <c r="AB41" s="7"/>
      <c r="AC41" s="9">
        <f>AC40-AC39</f>
        <v>0</v>
      </c>
      <c r="AD41" s="7"/>
      <c r="AE41" s="9">
        <f>AE40-AE39</f>
        <v>0</v>
      </c>
      <c r="AF41" s="7"/>
      <c r="AG41" s="9">
        <f>AG40-AG39</f>
        <v>0</v>
      </c>
      <c r="AH41" s="7"/>
      <c r="AI41" s="9">
        <f>AI40-AI39</f>
        <v>0</v>
      </c>
      <c r="AJ41" s="10"/>
    </row>
    <row r="42" spans="2:36" ht="15.75" thickBot="1" x14ac:dyDescent="0.3">
      <c r="B42" s="285"/>
      <c r="C42" s="136" t="s">
        <v>60</v>
      </c>
      <c r="D42" s="39"/>
      <c r="E42" s="18"/>
      <c r="F42" s="17"/>
      <c r="G42" s="18">
        <f>G41*-1</f>
        <v>0</v>
      </c>
      <c r="H42" s="17"/>
      <c r="I42" s="18">
        <f>I41*-1</f>
        <v>0</v>
      </c>
      <c r="J42" s="17"/>
      <c r="K42" s="18">
        <f>K41*-1</f>
        <v>0</v>
      </c>
      <c r="L42" s="17"/>
      <c r="M42" s="18">
        <f>M41*-1</f>
        <v>0</v>
      </c>
      <c r="N42" s="17"/>
      <c r="O42" s="18">
        <f>O41*-1</f>
        <v>0</v>
      </c>
      <c r="P42" s="17"/>
      <c r="Q42" s="18">
        <f>Q41*-1</f>
        <v>0</v>
      </c>
      <c r="R42" s="17"/>
      <c r="S42" s="18">
        <f>S41*-1</f>
        <v>0</v>
      </c>
      <c r="T42" s="17"/>
      <c r="U42" s="18">
        <f>U41*-1</f>
        <v>0</v>
      </c>
      <c r="V42" s="17"/>
      <c r="W42" s="18">
        <f>W41*-1</f>
        <v>0</v>
      </c>
      <c r="X42" s="17"/>
      <c r="Y42" s="18">
        <f>Y41*-1</f>
        <v>0</v>
      </c>
      <c r="Z42" s="17"/>
      <c r="AA42" s="18">
        <f>AA41*-1</f>
        <v>0</v>
      </c>
      <c r="AB42" s="17"/>
      <c r="AC42" s="18">
        <f>AC41*-1</f>
        <v>0</v>
      </c>
      <c r="AD42" s="17"/>
      <c r="AE42" s="18">
        <f>AE41*-1</f>
        <v>0</v>
      </c>
      <c r="AF42" s="17"/>
      <c r="AG42" s="18">
        <f>AG41*-1</f>
        <v>0</v>
      </c>
      <c r="AH42" s="17"/>
      <c r="AI42" s="18">
        <f>AI41*-1</f>
        <v>0</v>
      </c>
      <c r="AJ42" s="19"/>
    </row>
    <row r="43" spans="2:36" x14ac:dyDescent="0.25">
      <c r="B43" s="288" t="s">
        <v>14</v>
      </c>
      <c r="C43" s="137" t="s">
        <v>53</v>
      </c>
      <c r="D43" s="29"/>
      <c r="E43" s="35"/>
      <c r="F43" s="26"/>
      <c r="G43" s="36">
        <f>E44</f>
        <v>0</v>
      </c>
      <c r="H43" s="26"/>
      <c r="I43" s="36">
        <f>G44</f>
        <v>0</v>
      </c>
      <c r="J43" s="26"/>
      <c r="K43" s="36">
        <f>I44</f>
        <v>0</v>
      </c>
      <c r="L43" s="26"/>
      <c r="M43" s="36">
        <f>K44</f>
        <v>0</v>
      </c>
      <c r="N43" s="26"/>
      <c r="O43" s="36">
        <f>M44</f>
        <v>0</v>
      </c>
      <c r="P43" s="26"/>
      <c r="Q43" s="36">
        <f>O44</f>
        <v>0</v>
      </c>
      <c r="R43" s="26"/>
      <c r="S43" s="36">
        <f>Q44</f>
        <v>0</v>
      </c>
      <c r="T43" s="26"/>
      <c r="U43" s="36">
        <f>S44</f>
        <v>0</v>
      </c>
      <c r="V43" s="26"/>
      <c r="W43" s="36">
        <f>U44</f>
        <v>0</v>
      </c>
      <c r="X43" s="26"/>
      <c r="Y43" s="36">
        <f>W44</f>
        <v>0</v>
      </c>
      <c r="Z43" s="26"/>
      <c r="AA43" s="36">
        <f>Y44</f>
        <v>0</v>
      </c>
      <c r="AB43" s="26"/>
      <c r="AC43" s="36">
        <f>AA44</f>
        <v>0</v>
      </c>
      <c r="AD43" s="26"/>
      <c r="AE43" s="36">
        <f>AC44</f>
        <v>0</v>
      </c>
      <c r="AF43" s="26"/>
      <c r="AG43" s="36">
        <f>AE44</f>
        <v>0</v>
      </c>
      <c r="AH43" s="26"/>
      <c r="AI43" s="36">
        <f>AG44</f>
        <v>0</v>
      </c>
      <c r="AJ43" s="10"/>
    </row>
    <row r="44" spans="2:36" x14ac:dyDescent="0.25">
      <c r="B44" s="289"/>
      <c r="C44" s="138" t="s">
        <v>54</v>
      </c>
      <c r="D44" s="30"/>
      <c r="E44" s="11">
        <f>IFERROR(INDEX(AUSTA_aggregiert,MATCH("BBBAM:M:DE:H:DE0XXXX:A20:A:1:U5:2250:"&amp;$B43&amp;":Z",AUSTADatenZeilen,0),MATCH(D$3,AUSTADatenSpalten,0)),0)</f>
        <v>0</v>
      </c>
      <c r="F44" s="9"/>
      <c r="G44" s="11">
        <f>IFERROR(INDEX(AUSTA_aggregiert,MATCH("BBBAM:M:DE:H:DE0XXXX:A20:A:1:U5:2250:"&amp;$B43&amp;":Z",AUSTADatenZeilen,0),MATCH(F$3,AUSTADatenSpalten,0)),0)</f>
        <v>0</v>
      </c>
      <c r="H44" s="9"/>
      <c r="I44" s="11">
        <f>IFERROR(INDEX(AUSTA_aggregiert,MATCH("BBBAM:M:DE:H:DE0XXXX:A20:A:1:U5:2250:"&amp;$B43&amp;":Z",AUSTADatenZeilen,0),MATCH(H$3,AUSTADatenSpalten,0)),0)</f>
        <v>0</v>
      </c>
      <c r="J44" s="9"/>
      <c r="K44" s="11">
        <f>IFERROR(INDEX(AUSTA_aggregiert,MATCH("BBBAM:M:DE:H:DE0XXXX:A20:A:1:U5:2250:"&amp;$B43&amp;":Z",AUSTADatenZeilen,0),MATCH(J$3,AUSTADatenSpalten,0)),0)</f>
        <v>0</v>
      </c>
      <c r="L44" s="9"/>
      <c r="M44" s="11">
        <f>IFERROR(INDEX(AUSTA_aggregiert,MATCH("BBBAM:M:DE:H:DE0XXXX:A20:A:1:U5:2250:"&amp;$B43&amp;":Z",AUSTADatenZeilen,0),MATCH(L$3,AUSTADatenSpalten,0)),0)</f>
        <v>0</v>
      </c>
      <c r="N44" s="9"/>
      <c r="O44" s="11">
        <f>IFERROR(INDEX(AUSTA_aggregiert,MATCH("BBBAM:M:DE:H:DE0XXXX:A20:A:1:U5:2250:"&amp;$B43&amp;":Z",AUSTADatenZeilen,0),MATCH(N$3,AUSTADatenSpalten,0)),0)</f>
        <v>0</v>
      </c>
      <c r="P44" s="9"/>
      <c r="Q44" s="11">
        <f>IFERROR(INDEX(AUSTA_aggregiert,MATCH("BBBAM:M:DE:H:DE0XXXX:A20:A:1:U5:2250:"&amp;$B43&amp;":Z",AUSTADatenZeilen,0),MATCH(P$3,AUSTADatenSpalten,0)),0)</f>
        <v>0</v>
      </c>
      <c r="R44" s="9"/>
      <c r="S44" s="11">
        <f>IFERROR(INDEX(AUSTA_aggregiert,MATCH("BBBAM:M:DE:H:DE0XXXX:A20:A:1:U5:2250:"&amp;$B43&amp;":Z",AUSTADatenZeilen,0),MATCH(R$3,AUSTADatenSpalten,0)),0)</f>
        <v>0</v>
      </c>
      <c r="T44" s="9"/>
      <c r="U44" s="11">
        <f>IFERROR(INDEX(AUSTA_aggregiert,MATCH("BBBAM:M:DE:H:DE0XXXX:A20:A:1:U5:2250:"&amp;$B43&amp;":Z",AUSTADatenZeilen,0),MATCH(T$3,AUSTADatenSpalten,0)),0)</f>
        <v>0</v>
      </c>
      <c r="V44" s="9"/>
      <c r="W44" s="11">
        <f>IFERROR(INDEX(AUSTA_aggregiert,MATCH("BBBAM:M:DE:H:DE0XXXX:A20:A:1:U5:2250:"&amp;$B43&amp;":Z",AUSTADatenZeilen,0),MATCH(V$3,AUSTADatenSpalten,0)),0)</f>
        <v>0</v>
      </c>
      <c r="X44" s="9"/>
      <c r="Y44" s="11">
        <f>IFERROR(INDEX(AUSTA_aggregiert,MATCH("BBBAM:M:DE:H:DE0XXXX:A20:A:1:U5:2250:"&amp;$B43&amp;":Z",AUSTADatenZeilen,0),MATCH(X$3,AUSTADatenSpalten,0)),0)</f>
        <v>0</v>
      </c>
      <c r="Z44" s="9"/>
      <c r="AA44" s="11">
        <f>IFERROR(INDEX(AUSTA_aggregiert,MATCH("BBBAM:M:DE:H:DE0XXXX:A20:A:1:U5:2250:"&amp;$B43&amp;":Z",AUSTADatenZeilen,0),MATCH(Z$3,AUSTADatenSpalten,0)),0)</f>
        <v>0</v>
      </c>
      <c r="AB44" s="9"/>
      <c r="AC44" s="6">
        <f>IFERROR(INDEX(AUSTA_aggregiert,MATCH("BBBAM:M:DE:H:DE0XXXX:A20:A:1:U5:2250:"&amp;$B43&amp;":Z",AUSTADatenZeilen,0),MATCH(AB$3,AUSTADatenSpalten,0)),0)</f>
        <v>0</v>
      </c>
      <c r="AD44" s="9"/>
      <c r="AE44" s="6">
        <f>IFERROR(INDEX(AUSTA_aggregiert,MATCH("BBBAM:M:DE:H:DE0XXXX:A20:A:1:U5:2250:"&amp;$B43&amp;":Z",AUSTADatenZeilen,0),MATCH(AD$3,AUSTADatenSpalten,0)),0)</f>
        <v>0</v>
      </c>
      <c r="AF44" s="9"/>
      <c r="AG44" s="6">
        <f>IFERROR(INDEX(AUSTA_aggregiert,MATCH("BBBAM:M:DE:H:DE0XXXX:A20:A:1:U5:2250:"&amp;$B43&amp;":Z",AUSTADatenZeilen,0),MATCH(AF$3,AUSTADatenSpalten,0)),0)</f>
        <v>0</v>
      </c>
      <c r="AH44" s="9"/>
      <c r="AI44" s="6">
        <f>IFERROR(INDEX(AUSTA_aggregiert,MATCH("BBBAM:M:DE:H:DE0XXXX:A20:A:1:U5:2250:"&amp;$B43&amp;":Z",AUSTADatenZeilen,0),MATCH(AH$3,AUSTADatenSpalten,0)),0)</f>
        <v>0</v>
      </c>
      <c r="AJ44" s="10"/>
    </row>
    <row r="45" spans="2:36" x14ac:dyDescent="0.25">
      <c r="B45" s="289"/>
      <c r="C45" s="139" t="s">
        <v>32</v>
      </c>
      <c r="D45" s="31"/>
      <c r="E45" s="6"/>
      <c r="F45" s="78">
        <f>D46</f>
        <v>123.76</v>
      </c>
      <c r="G45" s="6">
        <f>G43*F45</f>
        <v>0</v>
      </c>
      <c r="H45" s="78">
        <f>F46</f>
        <v>122.36</v>
      </c>
      <c r="I45" s="6">
        <f>I43*H45</f>
        <v>0</v>
      </c>
      <c r="J45" s="78">
        <f>H46</f>
        <v>124.79</v>
      </c>
      <c r="K45" s="6">
        <f>K43*J45</f>
        <v>0</v>
      </c>
      <c r="L45" s="78">
        <f>J46</f>
        <v>126.49</v>
      </c>
      <c r="M45" s="6">
        <f>M43*L45</f>
        <v>0</v>
      </c>
      <c r="N45" s="78">
        <f>L46</f>
        <v>127.05</v>
      </c>
      <c r="O45" s="6">
        <f>O43*N45</f>
        <v>0</v>
      </c>
      <c r="P45" s="78">
        <f>N46</f>
        <v>128.83000000000001</v>
      </c>
      <c r="Q45" s="6">
        <f>Q43*P45</f>
        <v>0</v>
      </c>
      <c r="R45" s="78">
        <f>P46</f>
        <v>129.91</v>
      </c>
      <c r="S45" s="6">
        <f>S43*R45</f>
        <v>0</v>
      </c>
      <c r="T45" s="78">
        <f>R46</f>
        <v>131.62</v>
      </c>
      <c r="U45" s="6">
        <f>U43*T45</f>
        <v>0</v>
      </c>
      <c r="V45" s="78">
        <f>T46</f>
        <v>133.79</v>
      </c>
      <c r="W45" s="6">
        <f>W43*V45</f>
        <v>0</v>
      </c>
      <c r="X45" s="78">
        <f>V46</f>
        <v>131.43</v>
      </c>
      <c r="Y45" s="6">
        <f>Y43*X45</f>
        <v>0</v>
      </c>
      <c r="Z45" s="78">
        <f>X46</f>
        <v>130.38999999999999</v>
      </c>
      <c r="AA45" s="6">
        <f>AA43*Z45</f>
        <v>0</v>
      </c>
      <c r="AB45" s="78">
        <f>Z46</f>
        <v>129.94999999999999</v>
      </c>
      <c r="AC45" s="6">
        <f>AC43*AB45</f>
        <v>0</v>
      </c>
      <c r="AD45" s="78">
        <f>AB46</f>
        <v>129.66999999999999</v>
      </c>
      <c r="AE45" s="6">
        <f>AE43*AD45</f>
        <v>0</v>
      </c>
      <c r="AF45" s="78">
        <f>AD46</f>
        <v>132.62</v>
      </c>
      <c r="AG45" s="6">
        <f>AG43*AF45</f>
        <v>0</v>
      </c>
      <c r="AH45" s="78">
        <f>AF46</f>
        <v>128.19999999999999</v>
      </c>
      <c r="AI45" s="6">
        <f>AI43*AH45</f>
        <v>0</v>
      </c>
    </row>
    <row r="46" spans="2:36" x14ac:dyDescent="0.25">
      <c r="B46" s="289"/>
      <c r="C46" s="139" t="s">
        <v>33</v>
      </c>
      <c r="D46" s="80">
        <f>IFERROR(INDEX(xlsHost_ZRDaten1,MATCH(D$3,FXZeilen,0),MATCH("EXR:M:"&amp;$B43&amp;":EUR:SP00:E",FXSpalten,0)),0)</f>
        <v>123.76</v>
      </c>
      <c r="E46" s="6">
        <f>E44*D46</f>
        <v>0</v>
      </c>
      <c r="F46" s="78">
        <f>IFERROR(INDEX(xlsHost_ZRDaten1,MATCH(F$3,FXZeilen,0),MATCH("EXR:M:"&amp;$B43&amp;":EUR:SP00:E",FXSpalten,0)),0)</f>
        <v>122.36</v>
      </c>
      <c r="G46" s="6">
        <f>G44*F46</f>
        <v>0</v>
      </c>
      <c r="H46" s="78">
        <f>IFERROR(INDEX(xlsHost_ZRDaten1,MATCH(H$3,FXZeilen,0),MATCH("EXR:M:"&amp;$B43&amp;":EUR:SP00:E",FXSpalten,0)),0)</f>
        <v>124.79</v>
      </c>
      <c r="I46" s="6">
        <f>I44*H46</f>
        <v>0</v>
      </c>
      <c r="J46" s="78">
        <f>IFERROR(INDEX(xlsHost_ZRDaten1,MATCH(J$3,FXZeilen,0),MATCH("EXR:M:"&amp;$B43&amp;":EUR:SP00:E",FXSpalten,0)),0)</f>
        <v>126.49</v>
      </c>
      <c r="K46" s="6">
        <f>K44*J46</f>
        <v>0</v>
      </c>
      <c r="L46" s="78">
        <f>IFERROR(INDEX(xlsHost_ZRDaten1,MATCH(L$3,FXZeilen,0),MATCH("EXR:M:"&amp;$B43&amp;":EUR:SP00:E",FXSpalten,0)),0)</f>
        <v>127.05</v>
      </c>
      <c r="M46" s="6">
        <f>M44*L46</f>
        <v>0</v>
      </c>
      <c r="N46" s="78">
        <f>IFERROR(INDEX(xlsHost_ZRDaten1,MATCH(N$3,FXZeilen,0),MATCH("EXR:M:"&amp;$B43&amp;":EUR:SP00:E",FXSpalten,0)),0)</f>
        <v>128.83000000000001</v>
      </c>
      <c r="O46" s="6">
        <f>O44*N46</f>
        <v>0</v>
      </c>
      <c r="P46" s="78">
        <f>IFERROR(INDEX(xlsHost_ZRDaten1,MATCH(P$3,FXZeilen,0),MATCH("EXR:M:"&amp;$B43&amp;":EUR:SP00:E",FXSpalten,0)),0)</f>
        <v>129.91</v>
      </c>
      <c r="Q46" s="6">
        <f>Q44*P46</f>
        <v>0</v>
      </c>
      <c r="R46" s="78">
        <f>IFERROR(INDEX(xlsHost_ZRDaten1,MATCH(R$3,FXZeilen,0),MATCH("EXR:M:"&amp;$B43&amp;":EUR:SP00:E",FXSpalten,0)),0)</f>
        <v>131.62</v>
      </c>
      <c r="S46" s="6">
        <f>S44*R46</f>
        <v>0</v>
      </c>
      <c r="T46" s="78">
        <f>IFERROR(INDEX(xlsHost_ZRDaten1,MATCH(T$3,FXZeilen,0),MATCH("EXR:M:"&amp;$B43&amp;":EUR:SP00:E",FXSpalten,0)),0)</f>
        <v>133.79</v>
      </c>
      <c r="U46" s="6">
        <f>U44*T46</f>
        <v>0</v>
      </c>
      <c r="V46" s="78">
        <f>IFERROR(INDEX(xlsHost_ZRDaten1,MATCH(V$3,FXZeilen,0),MATCH("EXR:M:"&amp;$B43&amp;":EUR:SP00:E",FXSpalten,0)),0)</f>
        <v>131.43</v>
      </c>
      <c r="W46" s="6">
        <f>W44*V46</f>
        <v>0</v>
      </c>
      <c r="X46" s="78">
        <f>IFERROR(INDEX(xlsHost_ZRDaten1,MATCH(X$3,FXZeilen,0),MATCH("EXR:M:"&amp;$B43&amp;":EUR:SP00:E",FXSpalten,0)),0)</f>
        <v>130.38999999999999</v>
      </c>
      <c r="Y46" s="6">
        <f>Y44*X46</f>
        <v>0</v>
      </c>
      <c r="Z46" s="78">
        <f>IFERROR(INDEX(xlsHost_ZRDaten1,MATCH(Z$3,FXZeilen,0),MATCH("EXR:M:"&amp;$B43&amp;":EUR:SP00:E",FXSpalten,0)),0)</f>
        <v>129.94999999999999</v>
      </c>
      <c r="AA46" s="6">
        <f>AA44*Z46</f>
        <v>0</v>
      </c>
      <c r="AB46" s="78">
        <f>IFERROR(INDEX(xlsHost_ZRDaten1,MATCH(AB$3,FXZeilen,0),MATCH("EXR:M:"&amp;$B43&amp;":EUR:SP00:E",FXSpalten,0)),0)</f>
        <v>129.66999999999999</v>
      </c>
      <c r="AC46" s="6">
        <f>AC44*AB46</f>
        <v>0</v>
      </c>
      <c r="AD46" s="78">
        <f>IFERROR(INDEX(xlsHost_ZRDaten1,MATCH(AD$3,FXZeilen,0),MATCH("EXR:M:"&amp;$B43&amp;":EUR:SP00:E",FXSpalten,0)),0)</f>
        <v>132.62</v>
      </c>
      <c r="AE46" s="6">
        <f>AE44*AD46</f>
        <v>0</v>
      </c>
      <c r="AF46" s="78">
        <f>IFERROR(INDEX(xlsHost_ZRDaten1,MATCH(AF$3,FXZeilen,0),MATCH("EXR:M:"&amp;$B43&amp;":EUR:SP00:E",FXSpalten,0)),0)</f>
        <v>128.19999999999999</v>
      </c>
      <c r="AG46" s="6">
        <f>AG44*AF46</f>
        <v>0</v>
      </c>
      <c r="AH46" s="78">
        <f>IFERROR(INDEX(xlsHost_ZRDaten1,MATCH(AH$3,FXZeilen,0),MATCH("EXR:M:"&amp;$B43&amp;":EUR:SP00:E",FXSpalten,0)),0)</f>
        <v>130.38</v>
      </c>
      <c r="AI46" s="6">
        <f>AI44*AH46</f>
        <v>0</v>
      </c>
    </row>
    <row r="47" spans="2:36" ht="30" x14ac:dyDescent="0.25">
      <c r="B47" s="289"/>
      <c r="C47" s="139" t="s">
        <v>48</v>
      </c>
      <c r="D47" s="81">
        <f>IFERROR(INDEX(xlsHost_ZRDaten1,MATCH(D$3,FXZeilen,0),MATCH("EXR:M:"&amp;$B43&amp;":EUR:SP00:A",FXSpalten,0)),0)</f>
        <v>124.5</v>
      </c>
      <c r="E47" s="6"/>
      <c r="F47" s="79">
        <f>IFERROR(INDEX(xlsHost_ZRDaten1,MATCH(F$3,FXZeilen,0),MATCH("EXR:M:"&amp;$B43&amp;":EUR:SP00:A",FXSpalten,0)),0)</f>
        <v>123.89</v>
      </c>
      <c r="G47" s="6">
        <f>G46-G45</f>
        <v>0</v>
      </c>
      <c r="H47" s="79">
        <f>IFERROR(INDEX(xlsHost_ZRDaten1,MATCH(H$3,FXZeilen,0),MATCH("EXR:M:"&amp;$B43&amp;":EUR:SP00:A",FXSpalten,0)),0)</f>
        <v>123.61</v>
      </c>
      <c r="I47" s="6">
        <f>I46-I45</f>
        <v>0</v>
      </c>
      <c r="J47" s="79">
        <f>IFERROR(INDEX(xlsHost_ZRDaten1,MATCH(J$3,FXZeilen,0),MATCH("EXR:M:"&amp;$B43&amp;":EUR:SP00:A",FXSpalten,0)),0)</f>
        <v>126.28</v>
      </c>
      <c r="K47" s="6">
        <f>K46-K45</f>
        <v>0</v>
      </c>
      <c r="L47" s="79">
        <f>IFERROR(INDEX(xlsHost_ZRDaten1,MATCH(L$3,FXZeilen,0),MATCH("EXR:M:"&amp;$B43&amp;":EUR:SP00:A",FXSpalten,0)),0)</f>
        <v>126.31</v>
      </c>
      <c r="M47" s="6">
        <f>M46-M45</f>
        <v>0</v>
      </c>
      <c r="N47" s="79">
        <f>IFERROR(INDEX(xlsHost_ZRDaten1,MATCH(N$3,FXZeilen,0),MATCH("EXR:M:"&amp;$B43&amp;":EUR:SP00:A",FXSpalten,0)),0)</f>
        <v>127.49</v>
      </c>
      <c r="O47" s="6">
        <f>O46-O45</f>
        <v>0</v>
      </c>
      <c r="P47" s="79">
        <f>IFERROR(INDEX(xlsHost_ZRDaten1,MATCH(P$3,FXZeilen,0),MATCH("EXR:M:"&amp;$B43&amp;":EUR:SP00:A",FXSpalten,0)),0)</f>
        <v>129.38</v>
      </c>
      <c r="Q47" s="6">
        <f>Q46-Q45</f>
        <v>0</v>
      </c>
      <c r="R47" s="79">
        <f>IFERROR(INDEX(xlsHost_ZRDaten1,MATCH(R$3,FXZeilen,0),MATCH("EXR:M:"&amp;$B43&amp;":EUR:SP00:A",FXSpalten,0)),0)</f>
        <v>130.49</v>
      </c>
      <c r="S47" s="6">
        <f>S46-S45</f>
        <v>0</v>
      </c>
      <c r="T47" s="79">
        <f>IFERROR(INDEX(xlsHost_ZRDaten1,MATCH(T$3,FXZeilen,0),MATCH("EXR:M:"&amp;$B43&amp;":EUR:SP00:A",FXSpalten,0)),0)</f>
        <v>132.57</v>
      </c>
      <c r="U47" s="6">
        <f>U46-U45</f>
        <v>0</v>
      </c>
      <c r="V47" s="79">
        <f>IFERROR(INDEX(xlsHost_ZRDaten1,MATCH(V$3,FXZeilen,0),MATCH("EXR:M:"&amp;$B43&amp;":EUR:SP00:A",FXSpalten,0)),0)</f>
        <v>132.63</v>
      </c>
      <c r="W47" s="6">
        <f>W46-W45</f>
        <v>0</v>
      </c>
      <c r="X47" s="79">
        <f>IFERROR(INDEX(xlsHost_ZRDaten1,MATCH(X$3,FXZeilen,0),MATCH("EXR:M:"&amp;$B43&amp;":EUR:SP00:A",FXSpalten,0)),0)</f>
        <v>130.35</v>
      </c>
      <c r="Y47" s="6">
        <f>Y46-Y45</f>
        <v>0</v>
      </c>
      <c r="Z47" s="79">
        <f>IFERROR(INDEX(xlsHost_ZRDaten1,MATCH(Z$3,FXZeilen,0),MATCH("EXR:M:"&amp;$B43&amp;":EUR:SP00:A",FXSpalten,0)),0)</f>
        <v>129.28</v>
      </c>
      <c r="AA47" s="6">
        <f>AA46-AA45</f>
        <v>0</v>
      </c>
      <c r="AB47" s="79">
        <f>IFERROR(INDEX(xlsHost_ZRDaten1,MATCH(AB$3,FXZeilen,0),MATCH("EXR:M:"&amp;$B43&amp;":EUR:SP00:A",FXSpalten,0)),0)</f>
        <v>129.66</v>
      </c>
      <c r="AC47" s="6">
        <f>AC46-AC45</f>
        <v>0</v>
      </c>
      <c r="AD47" s="79">
        <f>IFERROR(INDEX(xlsHost_ZRDaten1,MATCH(AD$3,FXZeilen,0),MATCH("EXR:M:"&amp;$B43&amp;":EUR:SP00:A",FXSpalten,0)),0)</f>
        <v>131.21</v>
      </c>
      <c r="AE47" s="6">
        <f>AE46-AE45</f>
        <v>0</v>
      </c>
      <c r="AF47" s="79">
        <f>IFERROR(INDEX(xlsHost_ZRDaten1,MATCH(AF$3,FXZeilen,0),MATCH("EXR:M:"&amp;$B43&amp;":EUR:SP00:A",FXSpalten,0)),0)</f>
        <v>130.12</v>
      </c>
      <c r="AG47" s="6">
        <f>AG46-AG45</f>
        <v>0</v>
      </c>
      <c r="AH47" s="79">
        <f>IFERROR(INDEX(xlsHost_ZRDaten1,MATCH(AH$3,FXZeilen,0),MATCH("EXR:M:"&amp;$B43&amp;":EUR:SP00:A",FXSpalten,0)),0)</f>
        <v>128.80000000000001</v>
      </c>
      <c r="AI47" s="6">
        <f>AI46-AI45</f>
        <v>0</v>
      </c>
    </row>
    <row r="48" spans="2:36" ht="30" x14ac:dyDescent="0.25">
      <c r="B48" s="289"/>
      <c r="C48" s="139" t="s">
        <v>56</v>
      </c>
      <c r="D48" s="33"/>
      <c r="E48" s="6"/>
      <c r="F48" s="5"/>
      <c r="G48" s="6">
        <f>IFERROR(G47*(1/F47),0)</f>
        <v>0</v>
      </c>
      <c r="H48" s="5"/>
      <c r="I48" s="6">
        <f>IFERROR(I47*(1/H47),0)</f>
        <v>0</v>
      </c>
      <c r="J48" s="5"/>
      <c r="K48" s="6">
        <f>IFERROR(K47*(1/J47),0)</f>
        <v>0</v>
      </c>
      <c r="L48" s="5"/>
      <c r="M48" s="6">
        <f>IFERROR(M47*(1/L47),0)</f>
        <v>0</v>
      </c>
      <c r="N48" s="5"/>
      <c r="O48" s="6">
        <f>IFERROR(O47*(1/N47),0)</f>
        <v>0</v>
      </c>
      <c r="P48" s="5"/>
      <c r="Q48" s="6">
        <f>IFERROR(Q47*(1/P47),0)</f>
        <v>0</v>
      </c>
      <c r="R48" s="5"/>
      <c r="S48" s="6">
        <f>IFERROR(S47*(1/R47),0)</f>
        <v>0</v>
      </c>
      <c r="T48" s="5"/>
      <c r="U48" s="6">
        <f>IFERROR(U47*(1/T47),0)</f>
        <v>0</v>
      </c>
      <c r="V48" s="5"/>
      <c r="W48" s="6">
        <f>IFERROR(W47*(1/V47),0)</f>
        <v>0</v>
      </c>
      <c r="X48" s="5"/>
      <c r="Y48" s="6">
        <f>IFERROR(Y47*(1/X47),0)</f>
        <v>0</v>
      </c>
      <c r="Z48" s="5"/>
      <c r="AA48" s="6">
        <f>IFERROR(AA47*(1/Z47),0)</f>
        <v>0</v>
      </c>
      <c r="AB48" s="5"/>
      <c r="AC48" s="6">
        <f>IFERROR(AC47*(1/AB47),0)</f>
        <v>0</v>
      </c>
      <c r="AD48" s="5"/>
      <c r="AE48" s="6">
        <f>IFERROR(AE47*(1/AD47),0)</f>
        <v>0</v>
      </c>
      <c r="AF48" s="5"/>
      <c r="AG48" s="6">
        <f>IFERROR(AG47*(1/AF47),0)</f>
        <v>0</v>
      </c>
      <c r="AH48" s="5"/>
      <c r="AI48" s="6">
        <f>IFERROR(AI47*(1/AH47),0)</f>
        <v>0</v>
      </c>
    </row>
    <row r="49" spans="2:36" ht="30" x14ac:dyDescent="0.25">
      <c r="B49" s="289"/>
      <c r="C49" s="139" t="s">
        <v>58</v>
      </c>
      <c r="D49" s="33"/>
      <c r="E49" s="6"/>
      <c r="F49" s="5"/>
      <c r="G49" s="6">
        <f>G44-G43</f>
        <v>0</v>
      </c>
      <c r="H49" s="5"/>
      <c r="I49" s="6">
        <f>I44-I43</f>
        <v>0</v>
      </c>
      <c r="J49" s="5"/>
      <c r="K49" s="6">
        <f>K44-K43</f>
        <v>0</v>
      </c>
      <c r="L49" s="5"/>
      <c r="M49" s="6">
        <f>M44-M43</f>
        <v>0</v>
      </c>
      <c r="N49" s="5"/>
      <c r="O49" s="6">
        <f>O44-O43</f>
        <v>0</v>
      </c>
      <c r="P49" s="5"/>
      <c r="Q49" s="6">
        <f>Q44-Q43</f>
        <v>0</v>
      </c>
      <c r="R49" s="5"/>
      <c r="S49" s="6">
        <f>S44-S43</f>
        <v>0</v>
      </c>
      <c r="T49" s="5"/>
      <c r="U49" s="6">
        <f>U44-U43</f>
        <v>0</v>
      </c>
      <c r="V49" s="5"/>
      <c r="W49" s="6">
        <f>W44-W43</f>
        <v>0</v>
      </c>
      <c r="X49" s="5"/>
      <c r="Y49" s="6">
        <f>Y44-Y43</f>
        <v>0</v>
      </c>
      <c r="Z49" s="5"/>
      <c r="AA49" s="6">
        <f>AA44-AA43</f>
        <v>0</v>
      </c>
      <c r="AB49" s="5"/>
      <c r="AC49" s="6">
        <f>AC44-AC43</f>
        <v>0</v>
      </c>
      <c r="AD49" s="5"/>
      <c r="AE49" s="6">
        <f>AE44-AE43</f>
        <v>0</v>
      </c>
      <c r="AF49" s="5"/>
      <c r="AG49" s="6">
        <f>AG44-AG43</f>
        <v>0</v>
      </c>
      <c r="AH49" s="5"/>
      <c r="AI49" s="6">
        <f>AI44-AI43</f>
        <v>0</v>
      </c>
    </row>
    <row r="50" spans="2:36" x14ac:dyDescent="0.25">
      <c r="B50" s="289"/>
      <c r="C50" s="140" t="s">
        <v>57</v>
      </c>
      <c r="D50" s="31"/>
      <c r="E50" s="9"/>
      <c r="F50" s="7"/>
      <c r="G50" s="9">
        <f>G49-G48</f>
        <v>0</v>
      </c>
      <c r="H50" s="7"/>
      <c r="I50" s="9">
        <f>I49-I48</f>
        <v>0</v>
      </c>
      <c r="J50" s="7"/>
      <c r="K50" s="9">
        <f>K49-K48</f>
        <v>0</v>
      </c>
      <c r="L50" s="7"/>
      <c r="M50" s="9">
        <f>M49-M48</f>
        <v>0</v>
      </c>
      <c r="N50" s="7"/>
      <c r="O50" s="9">
        <f>O49-O48</f>
        <v>0</v>
      </c>
      <c r="P50" s="7"/>
      <c r="Q50" s="9">
        <f>Q49-Q48</f>
        <v>0</v>
      </c>
      <c r="R50" s="7"/>
      <c r="S50" s="9">
        <f>S49-S48</f>
        <v>0</v>
      </c>
      <c r="T50" s="7"/>
      <c r="U50" s="9">
        <f>U49-U48</f>
        <v>0</v>
      </c>
      <c r="V50" s="7"/>
      <c r="W50" s="9">
        <f>W49-W48</f>
        <v>0</v>
      </c>
      <c r="X50" s="7"/>
      <c r="Y50" s="9">
        <f>Y49-Y48</f>
        <v>0</v>
      </c>
      <c r="Z50" s="7"/>
      <c r="AA50" s="9">
        <f>AA49-AA48</f>
        <v>0</v>
      </c>
      <c r="AB50" s="7"/>
      <c r="AC50" s="9">
        <f>AC49-AC48</f>
        <v>0</v>
      </c>
      <c r="AD50" s="7"/>
      <c r="AE50" s="9">
        <f>AE49-AE48</f>
        <v>0</v>
      </c>
      <c r="AF50" s="7"/>
      <c r="AG50" s="9">
        <f>AG49-AG48</f>
        <v>0</v>
      </c>
      <c r="AH50" s="7"/>
      <c r="AI50" s="9">
        <f>AI49-AI48</f>
        <v>0</v>
      </c>
    </row>
    <row r="51" spans="2:36" ht="15.75" thickBot="1" x14ac:dyDescent="0.3">
      <c r="B51" s="290"/>
      <c r="C51" s="141" t="s">
        <v>60</v>
      </c>
      <c r="D51" s="39"/>
      <c r="E51" s="18"/>
      <c r="F51" s="17"/>
      <c r="G51" s="18">
        <f>G50*-1</f>
        <v>0</v>
      </c>
      <c r="H51" s="17"/>
      <c r="I51" s="18">
        <f>I50*-1</f>
        <v>0</v>
      </c>
      <c r="J51" s="17"/>
      <c r="K51" s="18">
        <f>K50*-1</f>
        <v>0</v>
      </c>
      <c r="L51" s="17"/>
      <c r="M51" s="18">
        <f>M50*-1</f>
        <v>0</v>
      </c>
      <c r="N51" s="17"/>
      <c r="O51" s="18">
        <f>O50*-1</f>
        <v>0</v>
      </c>
      <c r="P51" s="17"/>
      <c r="Q51" s="18">
        <f>Q50*-1</f>
        <v>0</v>
      </c>
      <c r="R51" s="17"/>
      <c r="S51" s="18">
        <f>S50*-1</f>
        <v>0</v>
      </c>
      <c r="T51" s="17"/>
      <c r="U51" s="18">
        <f>U50*-1</f>
        <v>0</v>
      </c>
      <c r="V51" s="17"/>
      <c r="W51" s="18">
        <f>W50*-1</f>
        <v>0</v>
      </c>
      <c r="X51" s="17"/>
      <c r="Y51" s="18">
        <f>Y50*-1</f>
        <v>0</v>
      </c>
      <c r="Z51" s="17"/>
      <c r="AA51" s="18">
        <f>AA50*-1</f>
        <v>0</v>
      </c>
      <c r="AB51" s="17"/>
      <c r="AC51" s="18">
        <f>AC50*-1</f>
        <v>0</v>
      </c>
      <c r="AD51" s="17"/>
      <c r="AE51" s="18">
        <f>AE50*-1</f>
        <v>0</v>
      </c>
      <c r="AF51" s="17"/>
      <c r="AG51" s="18">
        <f>AG50*-1</f>
        <v>0</v>
      </c>
      <c r="AH51" s="17"/>
      <c r="AI51" s="18">
        <f>AI50*-1</f>
        <v>0</v>
      </c>
      <c r="AJ51" s="4"/>
    </row>
    <row r="52" spans="2:36" x14ac:dyDescent="0.25">
      <c r="B52" s="291" t="s">
        <v>17</v>
      </c>
      <c r="C52" s="142" t="s">
        <v>53</v>
      </c>
      <c r="D52" s="29"/>
      <c r="E52" s="35"/>
      <c r="F52" s="26"/>
      <c r="G52" s="36">
        <f>E53</f>
        <v>0</v>
      </c>
      <c r="H52" s="26"/>
      <c r="I52" s="36">
        <f>G53</f>
        <v>0</v>
      </c>
      <c r="J52" s="26"/>
      <c r="K52" s="36">
        <f>I53</f>
        <v>0</v>
      </c>
      <c r="L52" s="26"/>
      <c r="M52" s="36">
        <f>K53</f>
        <v>0</v>
      </c>
      <c r="N52" s="26"/>
      <c r="O52" s="36">
        <f>M53</f>
        <v>0</v>
      </c>
      <c r="P52" s="26"/>
      <c r="Q52" s="36">
        <f>O53</f>
        <v>0</v>
      </c>
      <c r="R52" s="26"/>
      <c r="S52" s="36">
        <f>Q53</f>
        <v>0</v>
      </c>
      <c r="T52" s="26"/>
      <c r="U52" s="36">
        <f>S53</f>
        <v>0</v>
      </c>
      <c r="V52" s="26"/>
      <c r="W52" s="36">
        <f>U53</f>
        <v>0</v>
      </c>
      <c r="X52" s="26"/>
      <c r="Y52" s="36">
        <f>W53</f>
        <v>0</v>
      </c>
      <c r="Z52" s="26"/>
      <c r="AA52" s="36">
        <f>Y53</f>
        <v>0</v>
      </c>
      <c r="AB52" s="26"/>
      <c r="AC52" s="36">
        <f>AA53</f>
        <v>0</v>
      </c>
      <c r="AD52" s="26"/>
      <c r="AE52" s="36">
        <f>AC53</f>
        <v>0</v>
      </c>
      <c r="AF52" s="26"/>
      <c r="AG52" s="36">
        <f>AE53</f>
        <v>0</v>
      </c>
      <c r="AH52" s="26"/>
      <c r="AI52" s="36">
        <f>AG53</f>
        <v>0</v>
      </c>
    </row>
    <row r="53" spans="2:36" x14ac:dyDescent="0.25">
      <c r="B53" s="292"/>
      <c r="C53" s="143" t="s">
        <v>54</v>
      </c>
      <c r="D53" s="30"/>
      <c r="E53" s="11">
        <f>IFERROR(INDEX(AUSTA_aggregiert,MATCH("BBBAM:M:DE:H:DE0XXXX:A20:A:1:U5:2250:"&amp;$B52&amp;":Z",AUSTADatenZeilen,0),MATCH(D$3,AUSTADatenSpalten,0)),0)</f>
        <v>0</v>
      </c>
      <c r="F53" s="9"/>
      <c r="G53" s="11">
        <f>IFERROR(INDEX(AUSTA_aggregiert,MATCH("BBBAM:M:DE:H:DE0XXXX:A20:A:1:U5:2250:"&amp;$B52&amp;":Z",AUSTADatenZeilen,0),MATCH(F$3,AUSTADatenSpalten,0)),0)</f>
        <v>0</v>
      </c>
      <c r="H53" s="9"/>
      <c r="I53" s="11">
        <f>IFERROR(INDEX(AUSTA_aggregiert,MATCH("BBBAM:M:DE:H:DE0XXXX:A20:A:1:U5:2250:"&amp;$B52&amp;":Z",AUSTADatenZeilen,0),MATCH(H$3,AUSTADatenSpalten,0)),0)</f>
        <v>0</v>
      </c>
      <c r="J53" s="9"/>
      <c r="K53" s="11">
        <f>IFERROR(INDEX(AUSTA_aggregiert,MATCH("BBBAM:M:DE:H:DE0XXXX:A20:A:1:U5:2250:"&amp;$B52&amp;":Z",AUSTADatenZeilen,0),MATCH(J$3,AUSTADatenSpalten,0)),0)</f>
        <v>0</v>
      </c>
      <c r="L53" s="9"/>
      <c r="M53" s="11">
        <f>IFERROR(INDEX(AUSTA_aggregiert,MATCH("BBBAM:M:DE:H:DE0XXXX:A20:A:1:U5:2250:"&amp;$B52&amp;":Z",AUSTADatenZeilen,0),MATCH(L$3,AUSTADatenSpalten,0)),0)</f>
        <v>0</v>
      </c>
      <c r="N53" s="9"/>
      <c r="O53" s="11">
        <f>IFERROR(INDEX(AUSTA_aggregiert,MATCH("BBBAM:M:DE:H:DE0XXXX:A20:A:1:U5:2250:"&amp;$B52&amp;":Z",AUSTADatenZeilen,0),MATCH(N$3,AUSTADatenSpalten,0)),0)</f>
        <v>0</v>
      </c>
      <c r="P53" s="9"/>
      <c r="Q53" s="11">
        <f>IFERROR(INDEX(AUSTA_aggregiert,MATCH("BBBAM:M:DE:H:DE0XXXX:A20:A:1:U5:2250:"&amp;$B52&amp;":Z",AUSTADatenZeilen,0),MATCH(P$3,AUSTADatenSpalten,0)),0)</f>
        <v>0</v>
      </c>
      <c r="R53" s="9"/>
      <c r="S53" s="11">
        <f>IFERROR(INDEX(AUSTA_aggregiert,MATCH("BBBAM:M:DE:H:DE0XXXX:A20:A:1:U5:2250:"&amp;$B52&amp;":Z",AUSTADatenZeilen,0),MATCH(R$3,AUSTADatenSpalten,0)),0)</f>
        <v>0</v>
      </c>
      <c r="T53" s="9"/>
      <c r="U53" s="11">
        <f>IFERROR(INDEX(AUSTA_aggregiert,MATCH("BBBAM:M:DE:H:DE0XXXX:A20:A:1:U5:2250:"&amp;$B52&amp;":Z",AUSTADatenZeilen,0),MATCH(T$3,AUSTADatenSpalten,0)),0)</f>
        <v>0</v>
      </c>
      <c r="V53" s="9"/>
      <c r="W53" s="11">
        <f>IFERROR(INDEX(AUSTA_aggregiert,MATCH("BBBAM:M:DE:H:DE0XXXX:A20:A:1:U5:2250:"&amp;$B52&amp;":Z",AUSTADatenZeilen,0),MATCH(V$3,AUSTADatenSpalten,0)),0)</f>
        <v>0</v>
      </c>
      <c r="X53" s="9"/>
      <c r="Y53" s="11">
        <f>IFERROR(INDEX(AUSTA_aggregiert,MATCH("BBBAM:M:DE:H:DE0XXXX:A20:A:1:U5:2250:"&amp;$B52&amp;":Z",AUSTADatenZeilen,0),MATCH(X$3,AUSTADatenSpalten,0)),0)</f>
        <v>0</v>
      </c>
      <c r="Z53" s="9"/>
      <c r="AA53" s="11">
        <f>IFERROR(INDEX(AUSTA_aggregiert,MATCH("BBBAM:M:DE:H:DE0XXXX:A20:A:1:U5:2250:"&amp;$B52&amp;":Z",AUSTADatenZeilen,0),MATCH(Z$3,AUSTADatenSpalten,0)),0)</f>
        <v>0</v>
      </c>
      <c r="AB53" s="9"/>
      <c r="AC53" s="6">
        <f>IFERROR(INDEX(AUSTA_aggregiert,MATCH("BBBAM:M:DE:H:DE0XXXX:A20:A:1:U5:2250:"&amp;$B52&amp;":Z",AUSTADatenZeilen,0),MATCH(AB$3,AUSTADatenSpalten,0)),0)</f>
        <v>0</v>
      </c>
      <c r="AD53" s="9"/>
      <c r="AE53" s="6">
        <f>IFERROR(INDEX(AUSTA_aggregiert,MATCH("BBBAM:M:DE:H:DE0XXXX:A20:A:1:U5:2250:"&amp;$B52&amp;":Z",AUSTADatenZeilen,0),MATCH(AD$3,AUSTADatenSpalten,0)),0)</f>
        <v>0</v>
      </c>
      <c r="AF53" s="9"/>
      <c r="AG53" s="6">
        <f>IFERROR(INDEX(AUSTA_aggregiert,MATCH("BBBAM:M:DE:H:DE0XXXX:A20:A:1:U5:2250:"&amp;$B52&amp;":Z",AUSTADatenZeilen,0),MATCH(AF$3,AUSTADatenSpalten,0)),0)</f>
        <v>0</v>
      </c>
      <c r="AH53" s="9"/>
      <c r="AI53" s="6">
        <f>IFERROR(INDEX(AUSTA_aggregiert,MATCH("BBBAM:M:DE:H:DE0XXXX:A20:A:1:U5:2250:"&amp;$B52&amp;":Z",AUSTADatenZeilen,0),MATCH(AH$3,AUSTADatenSpalten,0)),0)</f>
        <v>0</v>
      </c>
    </row>
    <row r="54" spans="2:36" x14ac:dyDescent="0.25">
      <c r="B54" s="292"/>
      <c r="C54" s="144" t="s">
        <v>38</v>
      </c>
      <c r="D54" s="31"/>
      <c r="E54" s="6"/>
      <c r="F54" s="78">
        <f>D55</f>
        <v>10.571300000000001</v>
      </c>
      <c r="G54" s="6">
        <f>G52*F54</f>
        <v>0</v>
      </c>
      <c r="H54" s="78">
        <f>F55</f>
        <v>10.365</v>
      </c>
      <c r="I54" s="6">
        <f>I52*H54</f>
        <v>0</v>
      </c>
      <c r="J54" s="78">
        <f>H55</f>
        <v>10.1778</v>
      </c>
      <c r="K54" s="6">
        <f>K52*J54</f>
        <v>0</v>
      </c>
      <c r="L54" s="78">
        <f>J55</f>
        <v>10.0343</v>
      </c>
      <c r="M54" s="6">
        <f>M52*L54</f>
        <v>0</v>
      </c>
      <c r="N54" s="78">
        <f>L55</f>
        <v>10.111000000000001</v>
      </c>
      <c r="O54" s="6">
        <f>O52*N54</f>
        <v>0</v>
      </c>
      <c r="P54" s="78">
        <f>N55</f>
        <v>10.1388</v>
      </c>
      <c r="Q54" s="6">
        <f>Q52*P54</f>
        <v>0</v>
      </c>
      <c r="R54" s="78">
        <f>P55</f>
        <v>10.238300000000001</v>
      </c>
      <c r="S54" s="6">
        <f>S52*R54</f>
        <v>0</v>
      </c>
      <c r="T54" s="78">
        <f>R55</f>
        <v>10.164</v>
      </c>
      <c r="U54" s="6">
        <f>U52*T54</f>
        <v>0</v>
      </c>
      <c r="V54" s="78">
        <f>T55</f>
        <v>10.121</v>
      </c>
      <c r="W54" s="6">
        <f>W52*V54</f>
        <v>0</v>
      </c>
      <c r="X54" s="78">
        <f>V55</f>
        <v>10.111000000000001</v>
      </c>
      <c r="Y54" s="6">
        <f>Y52*X54</f>
        <v>0</v>
      </c>
      <c r="Z54" s="78">
        <f>X55</f>
        <v>10.1868</v>
      </c>
      <c r="AA54" s="6">
        <f>AA52*Z54</f>
        <v>0</v>
      </c>
      <c r="AB54" s="78">
        <f>Z55</f>
        <v>10.1625</v>
      </c>
      <c r="AC54" s="6">
        <f>AC52*AB54</f>
        <v>0</v>
      </c>
      <c r="AD54" s="78">
        <f>AB55</f>
        <v>10.1683</v>
      </c>
      <c r="AE54" s="6">
        <f>AE52*AD54</f>
        <v>0</v>
      </c>
      <c r="AF54" s="78">
        <f>AD55</f>
        <v>9.9367999999999999</v>
      </c>
      <c r="AG54" s="6">
        <f>AG52*AF54</f>
        <v>0</v>
      </c>
      <c r="AH54" s="78">
        <f>AF55</f>
        <v>10.286</v>
      </c>
      <c r="AI54" s="6">
        <f>AI52*AH54</f>
        <v>0</v>
      </c>
    </row>
    <row r="55" spans="2:36" x14ac:dyDescent="0.25">
      <c r="B55" s="292"/>
      <c r="C55" s="144" t="s">
        <v>35</v>
      </c>
      <c r="D55" s="80">
        <f>IFERROR(INDEX(xlsHost_ZRDaten1,MATCH(D$3,FXZeilen,0),MATCH("EXR:M:"&amp;$B52&amp;":EUR:SP00:E",FXSpalten,0)),0)</f>
        <v>10.571300000000001</v>
      </c>
      <c r="E55" s="6">
        <f>E53*D55</f>
        <v>0</v>
      </c>
      <c r="F55" s="78">
        <f>IFERROR(INDEX(xlsHost_ZRDaten1,MATCH(F$3,FXZeilen,0),MATCH("EXR:M:"&amp;$B52&amp;":EUR:SP00:E",FXSpalten,0)),0)</f>
        <v>10.365</v>
      </c>
      <c r="G55" s="6">
        <f>G53*F55</f>
        <v>0</v>
      </c>
      <c r="H55" s="78">
        <f>IFERROR(INDEX(xlsHost_ZRDaten1,MATCH(H$3,FXZeilen,0),MATCH("EXR:M:"&amp;$B52&amp;":EUR:SP00:E",FXSpalten,0)),0)</f>
        <v>10.1778</v>
      </c>
      <c r="I55" s="6">
        <f>I53*H55</f>
        <v>0</v>
      </c>
      <c r="J55" s="78">
        <f>IFERROR(INDEX(xlsHost_ZRDaten1,MATCH(J$3,FXZeilen,0),MATCH("EXR:M:"&amp;$B52&amp;":EUR:SP00:E",FXSpalten,0)),0)</f>
        <v>10.0343</v>
      </c>
      <c r="K55" s="6">
        <f>K53*J55</f>
        <v>0</v>
      </c>
      <c r="L55" s="78">
        <f>IFERROR(INDEX(xlsHost_ZRDaten1,MATCH(L$3,FXZeilen,0),MATCH("EXR:M:"&amp;$B52&amp;":EUR:SP00:E",FXSpalten,0)),0)</f>
        <v>10.111000000000001</v>
      </c>
      <c r="M55" s="6">
        <f>M53*L55</f>
        <v>0</v>
      </c>
      <c r="N55" s="78">
        <f>IFERROR(INDEX(xlsHost_ZRDaten1,MATCH(N$3,FXZeilen,0),MATCH("EXR:M:"&amp;$B52&amp;":EUR:SP00:E",FXSpalten,0)),0)</f>
        <v>10.1388</v>
      </c>
      <c r="O55" s="6">
        <f>O53*N55</f>
        <v>0</v>
      </c>
      <c r="P55" s="78">
        <f>IFERROR(INDEX(xlsHost_ZRDaten1,MATCH(P$3,FXZeilen,0),MATCH("EXR:M:"&amp;$B52&amp;":EUR:SP00:E",FXSpalten,0)),0)</f>
        <v>10.238300000000001</v>
      </c>
      <c r="Q55" s="6">
        <f>Q53*P55</f>
        <v>0</v>
      </c>
      <c r="R55" s="78">
        <f>IFERROR(INDEX(xlsHost_ZRDaten1,MATCH(R$3,FXZeilen,0),MATCH("EXR:M:"&amp;$B52&amp;":EUR:SP00:E",FXSpalten,0)),0)</f>
        <v>10.164</v>
      </c>
      <c r="S55" s="6">
        <f>S53*R55</f>
        <v>0</v>
      </c>
      <c r="T55" s="78">
        <f>IFERROR(INDEX(xlsHost_ZRDaten1,MATCH(T$3,FXZeilen,0),MATCH("EXR:M:"&amp;$B52&amp;":EUR:SP00:E",FXSpalten,0)),0)</f>
        <v>10.121</v>
      </c>
      <c r="U55" s="6">
        <f>U53*T55</f>
        <v>0</v>
      </c>
      <c r="V55" s="78">
        <f>IFERROR(INDEX(xlsHost_ZRDaten1,MATCH(V$3,FXZeilen,0),MATCH("EXR:M:"&amp;$B52&amp;":EUR:SP00:E",FXSpalten,0)),0)</f>
        <v>10.111000000000001</v>
      </c>
      <c r="W55" s="6">
        <f>W53*V55</f>
        <v>0</v>
      </c>
      <c r="X55" s="78">
        <f>IFERROR(INDEX(xlsHost_ZRDaten1,MATCH(X$3,FXZeilen,0),MATCH("EXR:M:"&amp;$B52&amp;":EUR:SP00:E",FXSpalten,0)),0)</f>
        <v>10.1868</v>
      </c>
      <c r="Y55" s="6">
        <f>Y53*X55</f>
        <v>0</v>
      </c>
      <c r="Z55" s="78">
        <f>IFERROR(INDEX(xlsHost_ZRDaten1,MATCH(Z$3,FXZeilen,0),MATCH("EXR:M:"&amp;$B52&amp;":EUR:SP00:E",FXSpalten,0)),0)</f>
        <v>10.1625</v>
      </c>
      <c r="AA55" s="6">
        <f>AA53*Z55</f>
        <v>0</v>
      </c>
      <c r="AB55" s="78">
        <f>IFERROR(INDEX(xlsHost_ZRDaten1,MATCH(AB$3,FXZeilen,0),MATCH("EXR:M:"&amp;$B52&amp;":EUR:SP00:E",FXSpalten,0)),0)</f>
        <v>10.1683</v>
      </c>
      <c r="AC55" s="6">
        <f>AC53*AB55</f>
        <v>0</v>
      </c>
      <c r="AD55" s="78">
        <f>IFERROR(INDEX(xlsHost_ZRDaten1,MATCH(AD$3,FXZeilen,0),MATCH("EXR:M:"&amp;$B52&amp;":EUR:SP00:E",FXSpalten,0)),0)</f>
        <v>9.9367999999999999</v>
      </c>
      <c r="AE55" s="6">
        <f>AE53*AD55</f>
        <v>0</v>
      </c>
      <c r="AF55" s="78">
        <f>IFERROR(INDEX(xlsHost_ZRDaten1,MATCH(AF$3,FXZeilen,0),MATCH("EXR:M:"&amp;$B52&amp;":EUR:SP00:E",FXSpalten,0)),0)</f>
        <v>10.286</v>
      </c>
      <c r="AG55" s="6">
        <f>AG53*AF55</f>
        <v>0</v>
      </c>
      <c r="AH55" s="78">
        <f>IFERROR(INDEX(xlsHost_ZRDaten1,MATCH(AH$3,FXZeilen,0),MATCH("EXR:M:"&amp;$B52&amp;":EUR:SP00:E",FXSpalten,0)),0)</f>
        <v>10.250299999999999</v>
      </c>
      <c r="AI55" s="6">
        <f>AI53*AH55</f>
        <v>0</v>
      </c>
    </row>
    <row r="56" spans="2:36" ht="30" x14ac:dyDescent="0.25">
      <c r="B56" s="292"/>
      <c r="C56" s="144" t="s">
        <v>49</v>
      </c>
      <c r="D56" s="81">
        <f>IFERROR(INDEX(xlsHost_ZRDaten1,MATCH(D$3,FXZeilen,0),MATCH("EXR:M:"&amp;$B52&amp;":EUR:SP00:A",FXSpalten,0)),0)</f>
        <v>10.427899999999999</v>
      </c>
      <c r="E56" s="6"/>
      <c r="F56" s="79">
        <f>IFERROR(INDEX(xlsHost_ZRDaten1,MATCH(F$3,FXZeilen,0),MATCH("EXR:M:"&amp;$B52&amp;":EUR:SP00:A",FXSpalten,0)),0)</f>
        <v>10.396699999999999</v>
      </c>
      <c r="G56" s="6">
        <f>G55-G54</f>
        <v>0</v>
      </c>
      <c r="H56" s="79">
        <f>IFERROR(INDEX(xlsHost_ZRDaten1,MATCH(H$3,FXZeilen,0),MATCH("EXR:M:"&amp;$B52&amp;":EUR:SP00:A",FXSpalten,0)),0)</f>
        <v>10.2311</v>
      </c>
      <c r="I56" s="6">
        <f>I55-I54</f>
        <v>0</v>
      </c>
      <c r="J56" s="79">
        <f>IFERROR(INDEX(xlsHost_ZRDaten1,MATCH(J$3,FXZeilen,0),MATCH("EXR:M:"&amp;$B52&amp;":EUR:SP00:A",FXSpalten,0)),0)</f>
        <v>10.1736</v>
      </c>
      <c r="K56" s="6">
        <f>K55-K54</f>
        <v>0</v>
      </c>
      <c r="L56" s="79">
        <f>IFERROR(INDEX(xlsHost_ZRDaten1,MATCH(L$3,FXZeilen,0),MATCH("EXR:M:"&amp;$B52&amp;":EUR:SP00:A",FXSpalten,0)),0)</f>
        <v>10.0952</v>
      </c>
      <c r="M56" s="6">
        <f>M55-M54</f>
        <v>0</v>
      </c>
      <c r="N56" s="79">
        <f>IFERROR(INDEX(xlsHost_ZRDaten1,MATCH(N$3,FXZeilen,0),MATCH("EXR:M:"&amp;$B52&amp;":EUR:SP00:A",FXSpalten,0)),0)</f>
        <v>10.088699999999999</v>
      </c>
      <c r="O56" s="6">
        <f>O55-O54</f>
        <v>0</v>
      </c>
      <c r="P56" s="79">
        <f>IFERROR(INDEX(xlsHost_ZRDaten1,MATCH(P$3,FXZeilen,0),MATCH("EXR:M:"&amp;$B52&amp;":EUR:SP00:A",FXSpalten,0)),0)</f>
        <v>10.1692</v>
      </c>
      <c r="Q56" s="6">
        <f>Q55-Q54</f>
        <v>0</v>
      </c>
      <c r="R56" s="79">
        <f>IFERROR(INDEX(xlsHost_ZRDaten1,MATCH(R$3,FXZeilen,0),MATCH("EXR:M:"&amp;$B52&amp;":EUR:SP00:A",FXSpalten,0)),0)</f>
        <v>10.162000000000001</v>
      </c>
      <c r="S56" s="6">
        <f>S55-S54</f>
        <v>0</v>
      </c>
      <c r="T56" s="79">
        <f>IFERROR(INDEX(xlsHost_ZRDaten1,MATCH(T$3,FXZeilen,0),MATCH("EXR:M:"&amp;$B52&amp;":EUR:SP00:A",FXSpalten,0)),0)</f>
        <v>10.1471</v>
      </c>
      <c r="U56" s="6">
        <f>U55-U54</f>
        <v>0</v>
      </c>
      <c r="V56" s="79">
        <f>IFERROR(INDEX(xlsHost_ZRDaten1,MATCH(V$3,FXZeilen,0),MATCH("EXR:M:"&amp;$B52&amp;":EUR:SP00:A",FXSpalten,0)),0)</f>
        <v>10.1172</v>
      </c>
      <c r="W56" s="6">
        <f>W55-W54</f>
        <v>0</v>
      </c>
      <c r="X56" s="79">
        <f>IFERROR(INDEX(xlsHost_ZRDaten1,MATCH(X$3,FXZeilen,0),MATCH("EXR:M:"&amp;$B52&amp;":EUR:SP00:A",FXSpalten,0)),0)</f>
        <v>10.197900000000001</v>
      </c>
      <c r="Y56" s="6">
        <f>Y55-Y54</f>
        <v>0</v>
      </c>
      <c r="Z56" s="79">
        <f>IFERROR(INDEX(xlsHost_ZRDaten1,MATCH(Z$3,FXZeilen,0),MATCH("EXR:M:"&amp;$B52&amp;":EUR:SP00:A",FXSpalten,0)),0)</f>
        <v>10.2157</v>
      </c>
      <c r="AA56" s="6">
        <f>AA55-AA54</f>
        <v>0</v>
      </c>
      <c r="AB56" s="79">
        <f>IFERROR(INDEX(xlsHost_ZRDaten1,MATCH(AB$3,FXZeilen,0),MATCH("EXR:M:"&amp;$B52&amp;":EUR:SP00:A",FXSpalten,0)),0)</f>
        <v>10.170999999999999</v>
      </c>
      <c r="AC56" s="6">
        <f>AC55-AC54</f>
        <v>0</v>
      </c>
      <c r="AD56" s="79">
        <f>IFERROR(INDEX(xlsHost_ZRDaten1,MATCH(AD$3,FXZeilen,0),MATCH("EXR:M:"&amp;$B52&amp;":EUR:SP00:A",FXSpalten,0)),0)</f>
        <v>10.0557</v>
      </c>
      <c r="AE56" s="6">
        <f>AE55-AE54</f>
        <v>0</v>
      </c>
      <c r="AF56" s="79">
        <f>IFERROR(INDEX(xlsHost_ZRDaten1,MATCH(AF$3,FXZeilen,0),MATCH("EXR:M:"&amp;$B52&amp;":EUR:SP00:A",FXSpalten,0)),0)</f>
        <v>10.0459</v>
      </c>
      <c r="AG56" s="6">
        <f>AG55-AG54</f>
        <v>0</v>
      </c>
      <c r="AH56" s="79">
        <f>IFERROR(INDEX(xlsHost_ZRDaten1,MATCH(AH$3,FXZeilen,0),MATCH("EXR:M:"&amp;$B52&amp;":EUR:SP00:A",FXSpalten,0)),0)</f>
        <v>10.272600000000001</v>
      </c>
      <c r="AI56" s="6">
        <f>AI55-AI54</f>
        <v>0</v>
      </c>
    </row>
    <row r="57" spans="2:36" ht="30" x14ac:dyDescent="0.25">
      <c r="B57" s="292"/>
      <c r="C57" s="144" t="s">
        <v>56</v>
      </c>
      <c r="D57" s="33"/>
      <c r="E57" s="6"/>
      <c r="F57" s="5"/>
      <c r="G57" s="6">
        <f>IFERROR(G56*(1/F56),0)</f>
        <v>0</v>
      </c>
      <c r="H57" s="5"/>
      <c r="I57" s="6">
        <f>IFERROR(I56*(1/H56),0)</f>
        <v>0</v>
      </c>
      <c r="J57" s="5"/>
      <c r="K57" s="6">
        <f>IFERROR(K56*(1/J56),0)</f>
        <v>0</v>
      </c>
      <c r="L57" s="5"/>
      <c r="M57" s="6">
        <f>IFERROR(M56*(1/L56),0)</f>
        <v>0</v>
      </c>
      <c r="N57" s="5"/>
      <c r="O57" s="6">
        <f>IFERROR(O56*(1/N56),0)</f>
        <v>0</v>
      </c>
      <c r="P57" s="5"/>
      <c r="Q57" s="6">
        <f>IFERROR(Q56*(1/P56),0)</f>
        <v>0</v>
      </c>
      <c r="R57" s="5"/>
      <c r="S57" s="6">
        <f>IFERROR(S56*(1/R56),0)</f>
        <v>0</v>
      </c>
      <c r="T57" s="5"/>
      <c r="U57" s="6">
        <f>IFERROR(U56*(1/T56),0)</f>
        <v>0</v>
      </c>
      <c r="V57" s="5"/>
      <c r="W57" s="6">
        <f>IFERROR(W56*(1/V56),0)</f>
        <v>0</v>
      </c>
      <c r="X57" s="5"/>
      <c r="Y57" s="6">
        <f>IFERROR(Y56*(1/X56),0)</f>
        <v>0</v>
      </c>
      <c r="Z57" s="5"/>
      <c r="AA57" s="6">
        <f>IFERROR(AA56*(1/Z56),0)</f>
        <v>0</v>
      </c>
      <c r="AB57" s="5"/>
      <c r="AC57" s="6">
        <f>IFERROR(AC56*(1/AB56),0)</f>
        <v>0</v>
      </c>
      <c r="AD57" s="5"/>
      <c r="AE57" s="6">
        <f>IFERROR(AE56*(1/AD56),0)</f>
        <v>0</v>
      </c>
      <c r="AF57" s="5"/>
      <c r="AG57" s="6">
        <f>IFERROR(AG56*(1/AF56),0)</f>
        <v>0</v>
      </c>
      <c r="AH57" s="5"/>
      <c r="AI57" s="6">
        <f>IFERROR(AI56*(1/AH56),0)</f>
        <v>0</v>
      </c>
    </row>
    <row r="58" spans="2:36" ht="30" x14ac:dyDescent="0.25">
      <c r="B58" s="292"/>
      <c r="C58" s="144" t="s">
        <v>58</v>
      </c>
      <c r="D58" s="33"/>
      <c r="E58" s="6"/>
      <c r="F58" s="5"/>
      <c r="G58" s="6">
        <f>G53-G52</f>
        <v>0</v>
      </c>
      <c r="H58" s="5"/>
      <c r="I58" s="6">
        <f>I53-I52</f>
        <v>0</v>
      </c>
      <c r="J58" s="5"/>
      <c r="K58" s="6">
        <f>K53-K52</f>
        <v>0</v>
      </c>
      <c r="L58" s="5"/>
      <c r="M58" s="6">
        <f>M53-M52</f>
        <v>0</v>
      </c>
      <c r="N58" s="5"/>
      <c r="O58" s="6">
        <f>O53-O52</f>
        <v>0</v>
      </c>
      <c r="P58" s="5"/>
      <c r="Q58" s="6">
        <f>Q53-Q52</f>
        <v>0</v>
      </c>
      <c r="R58" s="5"/>
      <c r="S58" s="6">
        <f>S53-S52</f>
        <v>0</v>
      </c>
      <c r="T58" s="5"/>
      <c r="U58" s="6">
        <f>U53-U52</f>
        <v>0</v>
      </c>
      <c r="V58" s="5"/>
      <c r="W58" s="6">
        <f>W53-W52</f>
        <v>0</v>
      </c>
      <c r="X58" s="5"/>
      <c r="Y58" s="6">
        <f>Y53-Y52</f>
        <v>0</v>
      </c>
      <c r="Z58" s="5"/>
      <c r="AA58" s="6">
        <f>AA53-AA52</f>
        <v>0</v>
      </c>
      <c r="AB58" s="5"/>
      <c r="AC58" s="6">
        <f>AC53-AC52</f>
        <v>0</v>
      </c>
      <c r="AD58" s="5"/>
      <c r="AE58" s="6">
        <f>AE53-AE52</f>
        <v>0</v>
      </c>
      <c r="AF58" s="5"/>
      <c r="AG58" s="6">
        <f>AG53-AG52</f>
        <v>0</v>
      </c>
      <c r="AH58" s="5"/>
      <c r="AI58" s="6">
        <f>AI53-AI52</f>
        <v>0</v>
      </c>
    </row>
    <row r="59" spans="2:36" x14ac:dyDescent="0.25">
      <c r="B59" s="292"/>
      <c r="C59" s="145" t="s">
        <v>57</v>
      </c>
      <c r="D59" s="31"/>
      <c r="E59" s="9"/>
      <c r="F59" s="7"/>
      <c r="G59" s="9">
        <f>G58-G57</f>
        <v>0</v>
      </c>
      <c r="H59" s="7"/>
      <c r="I59" s="9">
        <f>I58-I57</f>
        <v>0</v>
      </c>
      <c r="J59" s="7"/>
      <c r="K59" s="9">
        <f>K58-K57</f>
        <v>0</v>
      </c>
      <c r="L59" s="7"/>
      <c r="M59" s="9">
        <f>M58-M57</f>
        <v>0</v>
      </c>
      <c r="N59" s="7"/>
      <c r="O59" s="9">
        <f>O58-O57</f>
        <v>0</v>
      </c>
      <c r="P59" s="7"/>
      <c r="Q59" s="9">
        <f>Q58-Q57</f>
        <v>0</v>
      </c>
      <c r="R59" s="7"/>
      <c r="S59" s="9">
        <f>S58-S57</f>
        <v>0</v>
      </c>
      <c r="T59" s="7"/>
      <c r="U59" s="9">
        <f>U58-U57</f>
        <v>0</v>
      </c>
      <c r="V59" s="7"/>
      <c r="W59" s="9">
        <f>W58-W57</f>
        <v>0</v>
      </c>
      <c r="X59" s="7"/>
      <c r="Y59" s="9">
        <f>Y58-Y57</f>
        <v>0</v>
      </c>
      <c r="Z59" s="7"/>
      <c r="AA59" s="9">
        <f>AA58-AA57</f>
        <v>0</v>
      </c>
      <c r="AB59" s="7"/>
      <c r="AC59" s="9">
        <f>AC58-AC57</f>
        <v>0</v>
      </c>
      <c r="AD59" s="7"/>
      <c r="AE59" s="9">
        <f>AE58-AE57</f>
        <v>0</v>
      </c>
      <c r="AF59" s="7"/>
      <c r="AG59" s="9">
        <f>AG58-AG57</f>
        <v>0</v>
      </c>
      <c r="AH59" s="7"/>
      <c r="AI59" s="9">
        <f>AI58-AI57</f>
        <v>0</v>
      </c>
    </row>
    <row r="60" spans="2:36" ht="15.75" thickBot="1" x14ac:dyDescent="0.3">
      <c r="B60" s="293"/>
      <c r="C60" s="146" t="s">
        <v>60</v>
      </c>
      <c r="D60" s="39"/>
      <c r="E60" s="18"/>
      <c r="F60" s="17"/>
      <c r="G60" s="18">
        <f>G59*-1</f>
        <v>0</v>
      </c>
      <c r="H60" s="17"/>
      <c r="I60" s="18">
        <f>I59*-1</f>
        <v>0</v>
      </c>
      <c r="J60" s="17"/>
      <c r="K60" s="18">
        <f>K59*-1</f>
        <v>0</v>
      </c>
      <c r="L60" s="17"/>
      <c r="M60" s="18">
        <f>M59*-1</f>
        <v>0</v>
      </c>
      <c r="N60" s="17"/>
      <c r="O60" s="18">
        <f>O59*-1</f>
        <v>0</v>
      </c>
      <c r="P60" s="17"/>
      <c r="Q60" s="18">
        <f>Q59*-1</f>
        <v>0</v>
      </c>
      <c r="R60" s="17"/>
      <c r="S60" s="18">
        <f>S59*-1</f>
        <v>0</v>
      </c>
      <c r="T60" s="17"/>
      <c r="U60" s="18">
        <f>U59*-1</f>
        <v>0</v>
      </c>
      <c r="V60" s="17"/>
      <c r="W60" s="18">
        <f>W59*-1</f>
        <v>0</v>
      </c>
      <c r="X60" s="17"/>
      <c r="Y60" s="18">
        <f>Y59*-1</f>
        <v>0</v>
      </c>
      <c r="Z60" s="17"/>
      <c r="AA60" s="18">
        <f>AA59*-1</f>
        <v>0</v>
      </c>
      <c r="AB60" s="17"/>
      <c r="AC60" s="18">
        <f>AC59*-1</f>
        <v>0</v>
      </c>
      <c r="AD60" s="17"/>
      <c r="AE60" s="18">
        <f>AE59*-1</f>
        <v>0</v>
      </c>
      <c r="AF60" s="17"/>
      <c r="AG60" s="18">
        <f>AG59*-1</f>
        <v>0</v>
      </c>
      <c r="AH60" s="17"/>
      <c r="AI60" s="18">
        <f>AI59*-1</f>
        <v>0</v>
      </c>
      <c r="AJ60" s="4"/>
    </row>
    <row r="61" spans="2:36" x14ac:dyDescent="0.25">
      <c r="B61" s="294" t="s">
        <v>16</v>
      </c>
      <c r="C61" s="147" t="s">
        <v>53</v>
      </c>
      <c r="D61" s="29"/>
      <c r="E61" s="35"/>
      <c r="F61" s="26"/>
      <c r="G61" s="36">
        <f>E62</f>
        <v>0</v>
      </c>
      <c r="H61" s="26"/>
      <c r="I61" s="36">
        <f>G62</f>
        <v>0</v>
      </c>
      <c r="J61" s="26"/>
      <c r="K61" s="36">
        <f>I62</f>
        <v>0</v>
      </c>
      <c r="L61" s="26"/>
      <c r="M61" s="36">
        <f>K62</f>
        <v>0</v>
      </c>
      <c r="N61" s="26"/>
      <c r="O61" s="36">
        <f>M62</f>
        <v>0</v>
      </c>
      <c r="P61" s="26"/>
      <c r="Q61" s="36">
        <f>O62</f>
        <v>0</v>
      </c>
      <c r="R61" s="26"/>
      <c r="S61" s="36">
        <f>Q62</f>
        <v>0</v>
      </c>
      <c r="T61" s="26"/>
      <c r="U61" s="36">
        <f>S62</f>
        <v>0</v>
      </c>
      <c r="V61" s="26"/>
      <c r="W61" s="36">
        <f>U62</f>
        <v>0</v>
      </c>
      <c r="X61" s="26"/>
      <c r="Y61" s="36">
        <f>W62</f>
        <v>0</v>
      </c>
      <c r="Z61" s="26"/>
      <c r="AA61" s="36">
        <f>Y62</f>
        <v>0</v>
      </c>
      <c r="AB61" s="26"/>
      <c r="AC61" s="36">
        <f>AA62</f>
        <v>0</v>
      </c>
      <c r="AD61" s="26"/>
      <c r="AE61" s="36">
        <f>AC62</f>
        <v>0</v>
      </c>
      <c r="AF61" s="26"/>
      <c r="AG61" s="36">
        <f>AE62</f>
        <v>0</v>
      </c>
      <c r="AH61" s="26"/>
      <c r="AI61" s="36">
        <f>AG62</f>
        <v>0</v>
      </c>
    </row>
    <row r="62" spans="2:36" x14ac:dyDescent="0.25">
      <c r="B62" s="295"/>
      <c r="C62" s="148" t="s">
        <v>54</v>
      </c>
      <c r="D62" s="30"/>
      <c r="E62" s="11">
        <f>IFERROR(INDEX(AUSTA_aggregiert,MATCH("BBBAM:M:DE:H:DE0XXXX:A20:A:1:U5:2250:"&amp;$B61&amp;":Z",AUSTADatenZeilen,0),MATCH(D$3,AUSTADatenSpalten,0)),0)</f>
        <v>0</v>
      </c>
      <c r="F62" s="9"/>
      <c r="G62" s="11">
        <f>IFERROR(INDEX(AUSTA_aggregiert,MATCH("BBBAM:M:DE:H:DE0XXXX:A20:A:1:U5:2250:"&amp;$B61&amp;":Z",AUSTADatenZeilen,0),MATCH(F$3,AUSTADatenSpalten,0)),0)</f>
        <v>0</v>
      </c>
      <c r="H62" s="9"/>
      <c r="I62" s="11">
        <f>IFERROR(INDEX(AUSTA_aggregiert,MATCH("BBBAM:M:DE:H:DE0XXXX:A20:A:1:U5:2250:"&amp;$B61&amp;":Z",AUSTADatenZeilen,0),MATCH(H$3,AUSTADatenSpalten,0)),0)</f>
        <v>0</v>
      </c>
      <c r="J62" s="9"/>
      <c r="K62" s="11">
        <f>IFERROR(INDEX(AUSTA_aggregiert,MATCH("BBBAM:M:DE:H:DE0XXXX:A20:A:1:U5:2250:"&amp;$B61&amp;":Z",AUSTADatenZeilen,0),MATCH(J$3,AUSTADatenSpalten,0)),0)</f>
        <v>0</v>
      </c>
      <c r="L62" s="9"/>
      <c r="M62" s="11">
        <f>IFERROR(INDEX(AUSTA_aggregiert,MATCH("BBBAM:M:DE:H:DE0XXXX:A20:A:1:U5:2250:"&amp;$B61&amp;":Z",AUSTADatenZeilen,0),MATCH(L$3,AUSTADatenSpalten,0)),0)</f>
        <v>0</v>
      </c>
      <c r="N62" s="9"/>
      <c r="O62" s="11">
        <f>IFERROR(INDEX(AUSTA_aggregiert,MATCH("BBBAM:M:DE:H:DE0XXXX:A20:A:1:U5:2250:"&amp;$B61&amp;":Z",AUSTADatenZeilen,0),MATCH(N$3,AUSTADatenSpalten,0)),0)</f>
        <v>0</v>
      </c>
      <c r="P62" s="9"/>
      <c r="Q62" s="11">
        <f>IFERROR(INDEX(AUSTA_aggregiert,MATCH("BBBAM:M:DE:H:DE0XXXX:A20:A:1:U5:2250:"&amp;$B61&amp;":Z",AUSTADatenZeilen,0),MATCH(P$3,AUSTADatenSpalten,0)),0)</f>
        <v>0</v>
      </c>
      <c r="R62" s="9"/>
      <c r="S62" s="11">
        <f>IFERROR(INDEX(AUSTA_aggregiert,MATCH("BBBAM:M:DE:H:DE0XXXX:A20:A:1:U5:2250:"&amp;$B61&amp;":Z",AUSTADatenZeilen,0),MATCH(R$3,AUSTADatenSpalten,0)),0)</f>
        <v>0</v>
      </c>
      <c r="T62" s="9"/>
      <c r="U62" s="11">
        <f>IFERROR(INDEX(AUSTA_aggregiert,MATCH("BBBAM:M:DE:H:DE0XXXX:A20:A:1:U5:2250:"&amp;$B61&amp;":Z",AUSTADatenZeilen,0),MATCH(T$3,AUSTADatenSpalten,0)),0)</f>
        <v>0</v>
      </c>
      <c r="V62" s="9"/>
      <c r="W62" s="11">
        <f>IFERROR(INDEX(AUSTA_aggregiert,MATCH("BBBAM:M:DE:H:DE0XXXX:A20:A:1:U5:2250:"&amp;$B61&amp;":Z",AUSTADatenZeilen,0),MATCH(V$3,AUSTADatenSpalten,0)),0)</f>
        <v>0</v>
      </c>
      <c r="X62" s="9"/>
      <c r="Y62" s="11">
        <f>IFERROR(INDEX(AUSTA_aggregiert,MATCH("BBBAM:M:DE:H:DE0XXXX:A20:A:1:U5:2250:"&amp;$B61&amp;":Z",AUSTADatenZeilen,0),MATCH(X$3,AUSTADatenSpalten,0)),0)</f>
        <v>0</v>
      </c>
      <c r="Z62" s="9"/>
      <c r="AA62" s="11">
        <f>IFERROR(INDEX(AUSTA_aggregiert,MATCH("BBBAM:M:DE:H:DE0XXXX:A20:A:1:U5:2250:"&amp;$B61&amp;":Z",AUSTADatenZeilen,0),MATCH(Z$3,AUSTADatenSpalten,0)),0)</f>
        <v>0</v>
      </c>
      <c r="AB62" s="9"/>
      <c r="AC62" s="6">
        <f>IFERROR(INDEX(AUSTA_aggregiert,MATCH("BBBAM:M:DE:H:DE0XXXX:A20:A:1:U5:2250:"&amp;$B61&amp;":Z",AUSTADatenZeilen,0),MATCH(AB$3,AUSTADatenSpalten,0)),0)</f>
        <v>0</v>
      </c>
      <c r="AD62" s="9"/>
      <c r="AE62" s="6">
        <f>IFERROR(INDEX(AUSTA_aggregiert,MATCH("BBBAM:M:DE:H:DE0XXXX:A20:A:1:U5:2250:"&amp;$B61&amp;":Z",AUSTADatenZeilen,0),MATCH(AD$3,AUSTADatenSpalten,0)),0)</f>
        <v>0</v>
      </c>
      <c r="AF62" s="9"/>
      <c r="AG62" s="6">
        <f>IFERROR(INDEX(AUSTA_aggregiert,MATCH("BBBAM:M:DE:H:DE0XXXX:A20:A:1:U5:2250:"&amp;$B61&amp;":Z",AUSTADatenZeilen,0),MATCH(AF$3,AUSTADatenSpalten,0)),0)</f>
        <v>0</v>
      </c>
      <c r="AH62" s="9"/>
      <c r="AI62" s="6">
        <f>IFERROR(INDEX(AUSTA_aggregiert,MATCH("BBBAM:M:DE:H:DE0XXXX:A20:A:1:U5:2250:"&amp;$B61&amp;":Z",AUSTADatenZeilen,0),MATCH(AH$3,AUSTADatenSpalten,0)),0)</f>
        <v>0</v>
      </c>
    </row>
    <row r="63" spans="2:36" x14ac:dyDescent="0.25">
      <c r="B63" s="295"/>
      <c r="C63" s="149" t="s">
        <v>36</v>
      </c>
      <c r="D63" s="31"/>
      <c r="E63" s="6"/>
      <c r="F63" s="78">
        <f>D64</f>
        <v>7.4462000000000002</v>
      </c>
      <c r="G63" s="6">
        <f>G61*F63</f>
        <v>0</v>
      </c>
      <c r="H63" s="78">
        <f>F64</f>
        <v>7.4466000000000001</v>
      </c>
      <c r="I63" s="6">
        <f>I61*H63</f>
        <v>0</v>
      </c>
      <c r="J63" s="78">
        <f>H64</f>
        <v>7.4412000000000003</v>
      </c>
      <c r="K63" s="6">
        <f>K61*J63</f>
        <v>0</v>
      </c>
      <c r="L63" s="78">
        <f>J64</f>
        <v>7.4409000000000001</v>
      </c>
      <c r="M63" s="6">
        <f>M61*L63</f>
        <v>0</v>
      </c>
      <c r="N63" s="78">
        <f>L64</f>
        <v>7.4370000000000003</v>
      </c>
      <c r="O63" s="6">
        <f>O61*N63</f>
        <v>0</v>
      </c>
      <c r="P63" s="78">
        <f>N64</f>
        <v>7.4360999999999997</v>
      </c>
      <c r="Q63" s="6">
        <f>Q61*P63</f>
        <v>0</v>
      </c>
      <c r="R63" s="78">
        <f>P64</f>
        <v>7.4372999999999996</v>
      </c>
      <c r="S63" s="6">
        <f>S61*R63</f>
        <v>0</v>
      </c>
      <c r="T63" s="78">
        <f>R64</f>
        <v>7.4359999999999999</v>
      </c>
      <c r="U63" s="6">
        <f>U61*T63</f>
        <v>0</v>
      </c>
      <c r="V63" s="78">
        <f>T64</f>
        <v>7.4364999999999997</v>
      </c>
      <c r="W63" s="6">
        <f>W61*V63</f>
        <v>0</v>
      </c>
      <c r="X63" s="78">
        <f>V64</f>
        <v>7.4362000000000004</v>
      </c>
      <c r="Y63" s="6">
        <f>Y61*X63</f>
        <v>0</v>
      </c>
      <c r="Z63" s="78">
        <f>X64</f>
        <v>7.4379</v>
      </c>
      <c r="AA63" s="6">
        <f>AA61*Z63</f>
        <v>0</v>
      </c>
      <c r="AB63" s="78">
        <f>Z64</f>
        <v>7.4359999999999999</v>
      </c>
      <c r="AC63" s="6">
        <f>AC61*AB63</f>
        <v>0</v>
      </c>
      <c r="AD63" s="78">
        <f>AB64</f>
        <v>7.4359999999999999</v>
      </c>
      <c r="AE63" s="6">
        <f>AE61*AD63</f>
        <v>0</v>
      </c>
      <c r="AF63" s="78">
        <f>AD64</f>
        <v>7.4389000000000003</v>
      </c>
      <c r="AG63" s="6">
        <f>AG61*AF63</f>
        <v>0</v>
      </c>
      <c r="AH63" s="78">
        <f>AF64</f>
        <v>7.4367999999999999</v>
      </c>
      <c r="AI63" s="6">
        <f>AI61*AH63</f>
        <v>0</v>
      </c>
    </row>
    <row r="64" spans="2:36" x14ac:dyDescent="0.25">
      <c r="B64" s="295"/>
      <c r="C64" s="149" t="s">
        <v>37</v>
      </c>
      <c r="D64" s="80">
        <f>IFERROR(INDEX(xlsHost_ZRDaten1,MATCH(D$3,FXZeilen,0),MATCH("EXR:M:"&amp;$B61&amp;":EUR:SP00:E",FXSpalten,0)),0)</f>
        <v>7.4462000000000002</v>
      </c>
      <c r="E64" s="6">
        <f>E62*D64</f>
        <v>0</v>
      </c>
      <c r="F64" s="78">
        <f>IFERROR(INDEX(xlsHost_ZRDaten1,MATCH(F$3,FXZeilen,0),MATCH("EXR:M:"&amp;$B61&amp;":EUR:SP00:E",FXSpalten,0)),0)</f>
        <v>7.4466000000000001</v>
      </c>
      <c r="G64" s="6">
        <f>G62*F64</f>
        <v>0</v>
      </c>
      <c r="H64" s="78">
        <f>IFERROR(INDEX(xlsHost_ZRDaten1,MATCH(H$3,FXZeilen,0),MATCH("EXR:M:"&amp;$B61&amp;":EUR:SP00:E",FXSpalten,0)),0)</f>
        <v>7.4412000000000003</v>
      </c>
      <c r="I64" s="6">
        <f>I62*H64</f>
        <v>0</v>
      </c>
      <c r="J64" s="78">
        <f>IFERROR(INDEX(xlsHost_ZRDaten1,MATCH(J$3,FXZeilen,0),MATCH("EXR:M:"&amp;$B61&amp;":EUR:SP00:E",FXSpalten,0)),0)</f>
        <v>7.4409000000000001</v>
      </c>
      <c r="K64" s="6">
        <f>K62*J64</f>
        <v>0</v>
      </c>
      <c r="L64" s="78">
        <f>IFERROR(INDEX(xlsHost_ZRDaten1,MATCH(L$3,FXZeilen,0),MATCH("EXR:M:"&amp;$B61&amp;":EUR:SP00:E",FXSpalten,0)),0)</f>
        <v>7.4370000000000003</v>
      </c>
      <c r="M64" s="6">
        <f>M62*L64</f>
        <v>0</v>
      </c>
      <c r="N64" s="78">
        <f>IFERROR(INDEX(xlsHost_ZRDaten1,MATCH(N$3,FXZeilen,0),MATCH("EXR:M:"&amp;$B61&amp;":EUR:SP00:E",FXSpalten,0)),0)</f>
        <v>7.4360999999999997</v>
      </c>
      <c r="O64" s="6">
        <f>O62*N64</f>
        <v>0</v>
      </c>
      <c r="P64" s="78">
        <f>IFERROR(INDEX(xlsHost_ZRDaten1,MATCH(P$3,FXZeilen,0),MATCH("EXR:M:"&amp;$B61&amp;":EUR:SP00:E",FXSpalten,0)),0)</f>
        <v>7.4372999999999996</v>
      </c>
      <c r="Q64" s="6">
        <f>Q62*P64</f>
        <v>0</v>
      </c>
      <c r="R64" s="78">
        <f>IFERROR(INDEX(xlsHost_ZRDaten1,MATCH(R$3,FXZeilen,0),MATCH("EXR:M:"&amp;$B61&amp;":EUR:SP00:E",FXSpalten,0)),0)</f>
        <v>7.4359999999999999</v>
      </c>
      <c r="S64" s="6">
        <f>S62*R64</f>
        <v>0</v>
      </c>
      <c r="T64" s="78">
        <f>IFERROR(INDEX(xlsHost_ZRDaten1,MATCH(T$3,FXZeilen,0),MATCH("EXR:M:"&amp;$B61&amp;":EUR:SP00:E",FXSpalten,0)),0)</f>
        <v>7.4364999999999997</v>
      </c>
      <c r="U64" s="6">
        <f>U62*T64</f>
        <v>0</v>
      </c>
      <c r="V64" s="78">
        <f>IFERROR(INDEX(xlsHost_ZRDaten1,MATCH(V$3,FXZeilen,0),MATCH("EXR:M:"&amp;$B61&amp;":EUR:SP00:E",FXSpalten,0)),0)</f>
        <v>7.4362000000000004</v>
      </c>
      <c r="W64" s="6">
        <f>W62*V64</f>
        <v>0</v>
      </c>
      <c r="X64" s="78">
        <f>IFERROR(INDEX(xlsHost_ZRDaten1,MATCH(X$3,FXZeilen,0),MATCH("EXR:M:"&amp;$B61&amp;":EUR:SP00:E",FXSpalten,0)),0)</f>
        <v>7.4379</v>
      </c>
      <c r="Y64" s="6">
        <f>Y62*X64</f>
        <v>0</v>
      </c>
      <c r="Z64" s="78">
        <f>IFERROR(INDEX(xlsHost_ZRDaten1,MATCH(Z$3,FXZeilen,0),MATCH("EXR:M:"&amp;$B61&amp;":EUR:SP00:E",FXSpalten,0)),0)</f>
        <v>7.4359999999999999</v>
      </c>
      <c r="AA64" s="6">
        <f>AA62*Z64</f>
        <v>0</v>
      </c>
      <c r="AB64" s="78">
        <f>IFERROR(INDEX(xlsHost_ZRDaten1,MATCH(AB$3,FXZeilen,0),MATCH("EXR:M:"&amp;$B61&amp;":EUR:SP00:E",FXSpalten,0)),0)</f>
        <v>7.4359999999999999</v>
      </c>
      <c r="AC64" s="6">
        <f>AC62*AB64</f>
        <v>0</v>
      </c>
      <c r="AD64" s="78">
        <f>IFERROR(INDEX(xlsHost_ZRDaten1,MATCH(AD$3,FXZeilen,0),MATCH("EXR:M:"&amp;$B61&amp;":EUR:SP00:E",FXSpalten,0)),0)</f>
        <v>7.4389000000000003</v>
      </c>
      <c r="AE64" s="6">
        <f>AE62*AD64</f>
        <v>0</v>
      </c>
      <c r="AF64" s="78">
        <f>IFERROR(INDEX(xlsHost_ZRDaten1,MATCH(AF$3,FXZeilen,0),MATCH("EXR:M:"&amp;$B61&amp;":EUR:SP00:E",FXSpalten,0)),0)</f>
        <v>7.4367999999999999</v>
      </c>
      <c r="AG64" s="6">
        <f>AG62*AF64</f>
        <v>0</v>
      </c>
      <c r="AH64" s="78">
        <f>IFERROR(INDEX(xlsHost_ZRDaten1,MATCH(AH$3,FXZeilen,0),MATCH("EXR:M:"&amp;$B61&amp;":EUR:SP00:E",FXSpalten,0)),0)</f>
        <v>7.4363999999999999</v>
      </c>
      <c r="AI64" s="6">
        <f>AI62*AH64</f>
        <v>0</v>
      </c>
    </row>
    <row r="65" spans="2:36" ht="30" x14ac:dyDescent="0.25">
      <c r="B65" s="295"/>
      <c r="C65" s="149" t="s">
        <v>50</v>
      </c>
      <c r="D65" s="81">
        <f>IFERROR(INDEX(xlsHost_ZRDaten1,MATCH(D$3,FXZeilen,0),MATCH("EXR:M:"&amp;$B61&amp;":EUR:SP00:A",FXSpalten,0)),0)</f>
        <v>7.4417999999999997</v>
      </c>
      <c r="E65" s="6"/>
      <c r="F65" s="79">
        <f>IFERROR(INDEX(xlsHost_ZRDaten1,MATCH(F$3,FXZeilen,0),MATCH("EXR:M:"&amp;$B61&amp;":EUR:SP00:A",FXSpalten,0)),0)</f>
        <v>7.4424000000000001</v>
      </c>
      <c r="G65" s="6">
        <f>G64-G63</f>
        <v>0</v>
      </c>
      <c r="H65" s="79">
        <f>IFERROR(INDEX(xlsHost_ZRDaten1,MATCH(H$3,FXZeilen,0),MATCH("EXR:M:"&amp;$B61&amp;":EUR:SP00:A",FXSpalten,0)),0)</f>
        <v>7.4459</v>
      </c>
      <c r="I65" s="6">
        <f>I64-I63</f>
        <v>0</v>
      </c>
      <c r="J65" s="79">
        <f>IFERROR(INDEX(xlsHost_ZRDaten1,MATCH(J$3,FXZeilen,0),MATCH("EXR:M:"&amp;$B61&amp;":EUR:SP00:A",FXSpalten,0)),0)</f>
        <v>7.4412000000000003</v>
      </c>
      <c r="K65" s="6">
        <f>K64-K63</f>
        <v>0</v>
      </c>
      <c r="L65" s="79">
        <f>IFERROR(INDEX(xlsHost_ZRDaten1,MATCH(L$3,FXZeilen,0),MATCH("EXR:M:"&amp;$B61&amp;":EUR:SP00:A",FXSpalten,0)),0)</f>
        <v>7.4386999999999999</v>
      </c>
      <c r="M65" s="6">
        <f>M64-M63</f>
        <v>0</v>
      </c>
      <c r="N65" s="79">
        <f>IFERROR(INDEX(xlsHost_ZRDaten1,MATCH(N$3,FXZeilen,0),MATCH("EXR:M:"&amp;$B61&amp;":EUR:SP00:A",FXSpalten,0)),0)</f>
        <v>7.4367000000000001</v>
      </c>
      <c r="O65" s="6">
        <f>O64-O63</f>
        <v>0</v>
      </c>
      <c r="P65" s="79">
        <f>IFERROR(INDEX(xlsHost_ZRDaten1,MATCH(P$3,FXZeilen,0),MATCH("EXR:M:"&amp;$B61&amp;":EUR:SP00:A",FXSpalten,0)),0)</f>
        <v>7.4363000000000001</v>
      </c>
      <c r="Q65" s="6">
        <f>Q64-Q63</f>
        <v>0</v>
      </c>
      <c r="R65" s="79">
        <f>IFERROR(INDEX(xlsHost_ZRDaten1,MATCH(R$3,FXZeilen,0),MATCH("EXR:M:"&amp;$B61&amp;":EUR:SP00:A",FXSpalten,0)),0)</f>
        <v>7.4367000000000001</v>
      </c>
      <c r="S65" s="6">
        <f>S64-S63</f>
        <v>0</v>
      </c>
      <c r="T65" s="79">
        <f>IFERROR(INDEX(xlsHost_ZRDaten1,MATCH(T$3,FXZeilen,0),MATCH("EXR:M:"&amp;$B61&amp;":EUR:SP00:A",FXSpalten,0)),0)</f>
        <v>7.4362000000000004</v>
      </c>
      <c r="U65" s="6">
        <f>U64-U63</f>
        <v>0</v>
      </c>
      <c r="V65" s="79">
        <f>IFERROR(INDEX(xlsHost_ZRDaten1,MATCH(V$3,FXZeilen,0),MATCH("EXR:M:"&amp;$B61&amp;":EUR:SP00:A",FXSpalten,0)),0)</f>
        <v>7.4363999999999999</v>
      </c>
      <c r="W65" s="6">
        <f>W64-W63</f>
        <v>0</v>
      </c>
      <c r="X65" s="79">
        <f>IFERROR(INDEX(xlsHost_ZRDaten1,MATCH(X$3,FXZeilen,0),MATCH("EXR:M:"&amp;$B61&amp;":EUR:SP00:A",FXSpalten,0)),0)</f>
        <v>7.4372999999999996</v>
      </c>
      <c r="Y65" s="6">
        <f>Y64-Y63</f>
        <v>0</v>
      </c>
      <c r="Z65" s="79">
        <f>IFERROR(INDEX(xlsHost_ZRDaten1,MATCH(Z$3,FXZeilen,0),MATCH("EXR:M:"&amp;$B61&amp;":EUR:SP00:A",FXSpalten,0)),0)</f>
        <v>7.4368999999999996</v>
      </c>
      <c r="AA65" s="6">
        <f>AA64-AA63</f>
        <v>0</v>
      </c>
      <c r="AB65" s="79">
        <f>IFERROR(INDEX(xlsHost_ZRDaten1,MATCH(AB$3,FXZeilen,0),MATCH("EXR:M:"&amp;$B61&amp;":EUR:SP00:A",FXSpalten,0)),0)</f>
        <v>7.4360999999999997</v>
      </c>
      <c r="AC65" s="6">
        <f>AC64-AC63</f>
        <v>0</v>
      </c>
      <c r="AD65" s="79">
        <f>IFERROR(INDEX(xlsHost_ZRDaten1,MATCH(AD$3,FXZeilen,0),MATCH("EXR:M:"&amp;$B61&amp;":EUR:SP00:A",FXSpalten,0)),0)</f>
        <v>7.4398</v>
      </c>
      <c r="AE65" s="6">
        <f>AE64-AE63</f>
        <v>0</v>
      </c>
      <c r="AF65" s="79">
        <f>IFERROR(INDEX(xlsHost_ZRDaten1,MATCH(AF$3,FXZeilen,0),MATCH("EXR:M:"&amp;$B61&amp;":EUR:SP00:A",FXSpalten,0)),0)</f>
        <v>7.4372999999999996</v>
      </c>
      <c r="AG65" s="6">
        <f>AG64-AG63</f>
        <v>0</v>
      </c>
      <c r="AH65" s="79">
        <f>IFERROR(INDEX(xlsHost_ZRDaten1,MATCH(AH$3,FXZeilen,0),MATCH("EXR:M:"&amp;$B61&amp;":EUR:SP00:A",FXSpalten,0)),0)</f>
        <v>7.4362000000000004</v>
      </c>
      <c r="AI65" s="6">
        <f>AI64-AI63</f>
        <v>0</v>
      </c>
    </row>
    <row r="66" spans="2:36" ht="30" x14ac:dyDescent="0.25">
      <c r="B66" s="295"/>
      <c r="C66" s="149" t="s">
        <v>56</v>
      </c>
      <c r="D66" s="33"/>
      <c r="E66" s="6"/>
      <c r="F66" s="5"/>
      <c r="G66" s="6">
        <f>IFERROR(G65*(1/F65),0)</f>
        <v>0</v>
      </c>
      <c r="H66" s="5"/>
      <c r="I66" s="6">
        <f>IFERROR(I65*(1/H65),0)</f>
        <v>0</v>
      </c>
      <c r="J66" s="5"/>
      <c r="K66" s="6">
        <f>IFERROR(K65*(1/J65),0)</f>
        <v>0</v>
      </c>
      <c r="L66" s="5"/>
      <c r="M66" s="6">
        <f>IFERROR(M65*(1/L65),0)</f>
        <v>0</v>
      </c>
      <c r="N66" s="5"/>
      <c r="O66" s="6">
        <f>IFERROR(O65*(1/N65),0)</f>
        <v>0</v>
      </c>
      <c r="P66" s="5"/>
      <c r="Q66" s="6">
        <f>IFERROR(Q65*(1/P65),0)</f>
        <v>0</v>
      </c>
      <c r="R66" s="5"/>
      <c r="S66" s="6">
        <f>IFERROR(S65*(1/R65),0)</f>
        <v>0</v>
      </c>
      <c r="T66" s="5"/>
      <c r="U66" s="6">
        <f>IFERROR(U65*(1/T65),0)</f>
        <v>0</v>
      </c>
      <c r="V66" s="5"/>
      <c r="W66" s="6">
        <f>IFERROR(W65*(1/V65),0)</f>
        <v>0</v>
      </c>
      <c r="X66" s="5"/>
      <c r="Y66" s="6">
        <f>IFERROR(Y65*(1/X65),0)</f>
        <v>0</v>
      </c>
      <c r="Z66" s="5"/>
      <c r="AA66" s="6">
        <f>IFERROR(AA65*(1/Z65),0)</f>
        <v>0</v>
      </c>
      <c r="AB66" s="5"/>
      <c r="AC66" s="6">
        <f>IFERROR(AC65*(1/AB65),0)</f>
        <v>0</v>
      </c>
      <c r="AD66" s="5"/>
      <c r="AE66" s="6">
        <f>IFERROR(AE65*(1/AD65),0)</f>
        <v>0</v>
      </c>
      <c r="AF66" s="5"/>
      <c r="AG66" s="6">
        <f>IFERROR(AG65*(1/AF65),0)</f>
        <v>0</v>
      </c>
      <c r="AH66" s="5"/>
      <c r="AI66" s="6">
        <f>IFERROR(AI65*(1/AH65),0)</f>
        <v>0</v>
      </c>
    </row>
    <row r="67" spans="2:36" ht="30" x14ac:dyDescent="0.25">
      <c r="B67" s="295"/>
      <c r="C67" s="149" t="s">
        <v>58</v>
      </c>
      <c r="D67" s="33"/>
      <c r="E67" s="6"/>
      <c r="F67" s="5"/>
      <c r="G67" s="6">
        <f>G62-G61</f>
        <v>0</v>
      </c>
      <c r="H67" s="5"/>
      <c r="I67" s="6">
        <f>I62-I61</f>
        <v>0</v>
      </c>
      <c r="J67" s="5"/>
      <c r="K67" s="6">
        <f>K62-K61</f>
        <v>0</v>
      </c>
      <c r="L67" s="5"/>
      <c r="M67" s="6">
        <f>M62-M61</f>
        <v>0</v>
      </c>
      <c r="N67" s="5"/>
      <c r="O67" s="6">
        <f>O62-O61</f>
        <v>0</v>
      </c>
      <c r="P67" s="5"/>
      <c r="Q67" s="6">
        <f>Q62-Q61</f>
        <v>0</v>
      </c>
      <c r="R67" s="5"/>
      <c r="S67" s="6">
        <f>S62-S61</f>
        <v>0</v>
      </c>
      <c r="T67" s="5"/>
      <c r="U67" s="6">
        <f>U62-U61</f>
        <v>0</v>
      </c>
      <c r="V67" s="5"/>
      <c r="W67" s="6">
        <f>W62-W61</f>
        <v>0</v>
      </c>
      <c r="X67" s="5"/>
      <c r="Y67" s="6">
        <f>Y62-Y61</f>
        <v>0</v>
      </c>
      <c r="Z67" s="5"/>
      <c r="AA67" s="6">
        <f>AA62-AA61</f>
        <v>0</v>
      </c>
      <c r="AB67" s="5"/>
      <c r="AC67" s="6">
        <f>AC62-AC61</f>
        <v>0</v>
      </c>
      <c r="AD67" s="5"/>
      <c r="AE67" s="6">
        <f>AE62-AE61</f>
        <v>0</v>
      </c>
      <c r="AF67" s="5"/>
      <c r="AG67" s="6">
        <f>AG62-AG61</f>
        <v>0</v>
      </c>
      <c r="AH67" s="5"/>
      <c r="AI67" s="6">
        <f>AI62-AI61</f>
        <v>0</v>
      </c>
    </row>
    <row r="68" spans="2:36" x14ac:dyDescent="0.25">
      <c r="B68" s="295"/>
      <c r="C68" s="150" t="s">
        <v>57</v>
      </c>
      <c r="D68" s="31"/>
      <c r="E68" s="9"/>
      <c r="F68" s="7"/>
      <c r="G68" s="9">
        <f>G67-G66</f>
        <v>0</v>
      </c>
      <c r="H68" s="7"/>
      <c r="I68" s="9">
        <f>I67-I66</f>
        <v>0</v>
      </c>
      <c r="J68" s="7"/>
      <c r="K68" s="9">
        <f>K67-K66</f>
        <v>0</v>
      </c>
      <c r="L68" s="7"/>
      <c r="M68" s="9">
        <f>M67-M66</f>
        <v>0</v>
      </c>
      <c r="N68" s="7"/>
      <c r="O68" s="9">
        <f>O67-O66</f>
        <v>0</v>
      </c>
      <c r="P68" s="7"/>
      <c r="Q68" s="9">
        <f>Q67-Q66</f>
        <v>0</v>
      </c>
      <c r="R68" s="7"/>
      <c r="S68" s="9">
        <f>S67-S66</f>
        <v>0</v>
      </c>
      <c r="T68" s="7"/>
      <c r="U68" s="9">
        <f>U67-U66</f>
        <v>0</v>
      </c>
      <c r="V68" s="7"/>
      <c r="W68" s="9">
        <f>W67-W66</f>
        <v>0</v>
      </c>
      <c r="X68" s="7"/>
      <c r="Y68" s="9">
        <f>Y67-Y66</f>
        <v>0</v>
      </c>
      <c r="Z68" s="7"/>
      <c r="AA68" s="9">
        <f>AA67-AA66</f>
        <v>0</v>
      </c>
      <c r="AB68" s="7"/>
      <c r="AC68" s="9">
        <f>AC67-AC66</f>
        <v>0</v>
      </c>
      <c r="AD68" s="7"/>
      <c r="AE68" s="9">
        <f>AE67-AE66</f>
        <v>0</v>
      </c>
      <c r="AF68" s="7"/>
      <c r="AG68" s="9">
        <f>AG67-AG66</f>
        <v>0</v>
      </c>
      <c r="AH68" s="7"/>
      <c r="AI68" s="9">
        <f>AI67-AI66</f>
        <v>0</v>
      </c>
    </row>
    <row r="69" spans="2:36" ht="15.75" thickBot="1" x14ac:dyDescent="0.3">
      <c r="B69" s="296"/>
      <c r="C69" s="151" t="s">
        <v>60</v>
      </c>
      <c r="D69" s="39"/>
      <c r="E69" s="18"/>
      <c r="F69" s="17"/>
      <c r="G69" s="18">
        <f>G68*-1</f>
        <v>0</v>
      </c>
      <c r="H69" s="17"/>
      <c r="I69" s="18">
        <f>I68*-1</f>
        <v>0</v>
      </c>
      <c r="J69" s="17"/>
      <c r="K69" s="18">
        <f>K68*-1</f>
        <v>0</v>
      </c>
      <c r="L69" s="17"/>
      <c r="M69" s="18">
        <f>M68*-1</f>
        <v>0</v>
      </c>
      <c r="N69" s="17"/>
      <c r="O69" s="18">
        <f>O68*-1</f>
        <v>0</v>
      </c>
      <c r="P69" s="17"/>
      <c r="Q69" s="18">
        <f>Q68*-1</f>
        <v>0</v>
      </c>
      <c r="R69" s="17"/>
      <c r="S69" s="18">
        <f>S68*-1</f>
        <v>0</v>
      </c>
      <c r="T69" s="17"/>
      <c r="U69" s="18">
        <f>U68*-1</f>
        <v>0</v>
      </c>
      <c r="V69" s="17"/>
      <c r="W69" s="18">
        <f>W68*-1</f>
        <v>0</v>
      </c>
      <c r="X69" s="17"/>
      <c r="Y69" s="18">
        <f>Y68*-1</f>
        <v>0</v>
      </c>
      <c r="Z69" s="17"/>
      <c r="AA69" s="18">
        <f>AA68*-1</f>
        <v>0</v>
      </c>
      <c r="AB69" s="17"/>
      <c r="AC69" s="18">
        <f>AC68*-1</f>
        <v>0</v>
      </c>
      <c r="AD69" s="17"/>
      <c r="AE69" s="18">
        <f>AE68*-1</f>
        <v>0</v>
      </c>
      <c r="AF69" s="17"/>
      <c r="AG69" s="18">
        <f>AG68*-1</f>
        <v>0</v>
      </c>
      <c r="AH69" s="17"/>
      <c r="AI69" s="18">
        <f>AI68*-1</f>
        <v>0</v>
      </c>
      <c r="AJ69" s="4"/>
    </row>
    <row r="70" spans="2:36" ht="15.75" thickBot="1" x14ac:dyDescent="0.3"/>
    <row r="71" spans="2:36" ht="15.75" thickBot="1" x14ac:dyDescent="0.3">
      <c r="B71" s="297" t="s">
        <v>44</v>
      </c>
      <c r="C71" s="298"/>
      <c r="D71" s="298"/>
      <c r="E71" s="298"/>
      <c r="F71" s="298"/>
      <c r="G71" s="298"/>
      <c r="H71" s="298"/>
      <c r="I71" s="298"/>
      <c r="J71" s="298"/>
      <c r="K71" s="298"/>
      <c r="L71" s="298"/>
      <c r="M71" s="298"/>
      <c r="N71" s="298"/>
      <c r="O71" s="298"/>
      <c r="P71" s="298"/>
      <c r="Q71" s="298"/>
      <c r="R71" s="298"/>
      <c r="S71" s="298"/>
      <c r="T71" s="298"/>
      <c r="U71" s="298"/>
      <c r="V71" s="298"/>
      <c r="W71" s="298"/>
      <c r="X71" s="298"/>
      <c r="Y71" s="298"/>
      <c r="Z71" s="298"/>
      <c r="AA71" s="298"/>
      <c r="AB71" s="298"/>
      <c r="AC71" s="298"/>
      <c r="AD71" s="298"/>
      <c r="AE71" s="298"/>
      <c r="AF71" s="298"/>
      <c r="AG71" s="298"/>
      <c r="AH71" s="298"/>
      <c r="AI71" s="298"/>
    </row>
    <row r="72" spans="2:36" x14ac:dyDescent="0.25">
      <c r="B72" s="277" t="s">
        <v>12</v>
      </c>
      <c r="C72" s="122" t="s">
        <v>53</v>
      </c>
      <c r="D72" s="29"/>
      <c r="E72" s="35"/>
      <c r="F72" s="26"/>
      <c r="G72" s="36">
        <f>E73</f>
        <v>0</v>
      </c>
      <c r="H72" s="26"/>
      <c r="I72" s="36">
        <f>G73</f>
        <v>0</v>
      </c>
      <c r="J72" s="26"/>
      <c r="K72" s="36">
        <f>I73</f>
        <v>0</v>
      </c>
      <c r="L72" s="26"/>
      <c r="M72" s="36">
        <f>K73</f>
        <v>0</v>
      </c>
      <c r="N72" s="26"/>
      <c r="O72" s="36">
        <f>M73</f>
        <v>0</v>
      </c>
      <c r="P72" s="26"/>
      <c r="Q72" s="36">
        <f>O73</f>
        <v>0</v>
      </c>
      <c r="R72" s="26"/>
      <c r="S72" s="36">
        <f>Q73</f>
        <v>0</v>
      </c>
      <c r="T72" s="26"/>
      <c r="U72" s="36">
        <f>S73</f>
        <v>0</v>
      </c>
      <c r="V72" s="26"/>
      <c r="W72" s="36">
        <f>U73</f>
        <v>0</v>
      </c>
      <c r="X72" s="26"/>
      <c r="Y72" s="36">
        <f>W73</f>
        <v>0</v>
      </c>
      <c r="Z72" s="26"/>
      <c r="AA72" s="36">
        <f>Y73</f>
        <v>0</v>
      </c>
      <c r="AB72" s="26"/>
      <c r="AC72" s="36">
        <f>AA73</f>
        <v>0</v>
      </c>
      <c r="AD72" s="26"/>
      <c r="AE72" s="36">
        <f>AC73</f>
        <v>0</v>
      </c>
      <c r="AF72" s="26"/>
      <c r="AG72" s="36">
        <f>AE73</f>
        <v>0</v>
      </c>
      <c r="AH72" s="26"/>
      <c r="AI72" s="36">
        <f>AG73</f>
        <v>0</v>
      </c>
    </row>
    <row r="73" spans="2:36" x14ac:dyDescent="0.25">
      <c r="B73" s="278"/>
      <c r="C73" s="123" t="s">
        <v>54</v>
      </c>
      <c r="D73" s="30"/>
      <c r="E73" s="11">
        <f>IFERROR(INDEX(AUSTA_aggregiert,MATCH("BBBAM:M:DE:H:DE0XXXX:A20:A:1:U6:2250:"&amp;$B72&amp;":Z",AUSTADatenZeilen,0),MATCH(D$3,AUSTADatenSpalten,0)),0)</f>
        <v>0</v>
      </c>
      <c r="F73" s="9"/>
      <c r="G73" s="11">
        <f>IFERROR(INDEX(AUSTA_aggregiert,MATCH("BBBAM:M:DE:H:DE0XXXX:A20:A:1:U6:2250:"&amp;$B72&amp;":Z",AUSTADatenZeilen,0),MATCH(F$3,AUSTADatenSpalten,0)),0)</f>
        <v>0</v>
      </c>
      <c r="H73" s="9"/>
      <c r="I73" s="11">
        <f>IFERROR(INDEX(AUSTA_aggregiert,MATCH("BBBAM:M:DE:H:DE0XXXX:A20:A:1:U6:2250:"&amp;$B72&amp;":Z",AUSTADatenZeilen,0),MATCH(H$3,AUSTADatenSpalten,0)),0)</f>
        <v>0</v>
      </c>
      <c r="J73" s="9"/>
      <c r="K73" s="11">
        <f>IFERROR(INDEX(AUSTA_aggregiert,MATCH("BBBAM:M:DE:H:DE0XXXX:A20:A:1:U6:2250:"&amp;$B72&amp;":Z",AUSTADatenZeilen,0),MATCH(J$3,AUSTADatenSpalten,0)),0)</f>
        <v>0</v>
      </c>
      <c r="L73" s="9"/>
      <c r="M73" s="11">
        <f>IFERROR(INDEX(AUSTA_aggregiert,MATCH("BBBAM:M:DE:H:DE0XXXX:A20:A:1:U6:2250:"&amp;$B72&amp;":Z",AUSTADatenZeilen,0),MATCH(L$3,AUSTADatenSpalten,0)),0)</f>
        <v>0</v>
      </c>
      <c r="N73" s="9"/>
      <c r="O73" s="11">
        <f>IFERROR(INDEX(AUSTA_aggregiert,MATCH("BBBAM:M:DE:H:DE0XXXX:A20:A:1:U6:2250:"&amp;$B72&amp;":Z",AUSTADatenZeilen,0),MATCH(N$3,AUSTADatenSpalten,0)),0)</f>
        <v>0</v>
      </c>
      <c r="P73" s="9"/>
      <c r="Q73" s="11">
        <f>IFERROR(INDEX(AUSTA_aggregiert,MATCH("BBBAM:M:DE:H:DE0XXXX:A20:A:1:U6:2250:"&amp;$B72&amp;":Z",AUSTADatenZeilen,0),MATCH(P$3,AUSTADatenSpalten,0)),0)</f>
        <v>0</v>
      </c>
      <c r="R73" s="9"/>
      <c r="S73" s="11">
        <f>IFERROR(INDEX(AUSTA_aggregiert,MATCH("BBBAM:M:DE:H:DE0XXXX:A20:A:1:U6:2250:"&amp;$B72&amp;":Z",AUSTADatenZeilen,0),MATCH(R$3,AUSTADatenSpalten,0)),0)</f>
        <v>0</v>
      </c>
      <c r="T73" s="9"/>
      <c r="U73" s="11">
        <f>IFERROR(INDEX(AUSTA_aggregiert,MATCH("BBBAM:M:DE:H:DE0XXXX:A20:A:1:U6:2250:"&amp;$B72&amp;":Z",AUSTADatenZeilen,0),MATCH(T$3,AUSTADatenSpalten,0)),0)</f>
        <v>0</v>
      </c>
      <c r="V73" s="9"/>
      <c r="W73" s="11">
        <f>IFERROR(INDEX(AUSTA_aggregiert,MATCH("BBBAM:M:DE:H:DE0XXXX:A20:A:1:U6:2250:"&amp;$B72&amp;":Z",AUSTADatenZeilen,0),MATCH(V$3,AUSTADatenSpalten,0)),0)</f>
        <v>0</v>
      </c>
      <c r="X73" s="9"/>
      <c r="Y73" s="11">
        <f>IFERROR(INDEX(AUSTA_aggregiert,MATCH("BBBAM:M:DE:H:DE0XXXX:A20:A:1:U6:2250:"&amp;$B72&amp;":Z",AUSTADatenZeilen,0),MATCH(X$3,AUSTADatenSpalten,0)),0)</f>
        <v>0</v>
      </c>
      <c r="Z73" s="9"/>
      <c r="AA73" s="11">
        <f>IFERROR(INDEX(AUSTA_aggregiert,MATCH("BBBAM:M:DE:H:DE0XXXX:A20:A:1:U6:2250:"&amp;$B72&amp;":Z",AUSTADatenZeilen,0),MATCH(Z$3,AUSTADatenSpalten,0)),0)</f>
        <v>0</v>
      </c>
      <c r="AB73" s="9"/>
      <c r="AC73" s="11">
        <f>IFERROR(INDEX(AUSTA_aggregiert,MATCH("BBBAM:M:DE:H:DE0XXXX:A20:A:1:U6:2250:"&amp;$B72&amp;":Z",AUSTADatenZeilen,0),MATCH(AB$3,AUSTADatenSpalten,0)),0)</f>
        <v>0</v>
      </c>
      <c r="AD73" s="9"/>
      <c r="AE73" s="11">
        <f>IFERROR(INDEX(AUSTA_aggregiert,MATCH("BBBAM:M:DE:H:DE0XXXX:A20:A:1:U6:2250:"&amp;$B72&amp;":Z",AUSTADatenZeilen,0),MATCH(AD$3,AUSTADatenSpalten,0)),0)</f>
        <v>0</v>
      </c>
      <c r="AF73" s="9"/>
      <c r="AG73" s="11">
        <f>IFERROR(INDEX(AUSTA_aggregiert,MATCH("BBBAM:M:DE:H:DE0XXXX:A20:A:1:U6:2250:"&amp;$B72&amp;":Z",AUSTADatenZeilen,0),MATCH(AF$3,AUSTADatenSpalten,0)),0)</f>
        <v>0</v>
      </c>
      <c r="AH73" s="9"/>
      <c r="AI73" s="11">
        <f>IFERROR(INDEX(AUSTA_aggregiert,MATCH("BBBAM:M:DE:H:DE0XXXX:A20:A:1:U6:2250:"&amp;$B72&amp;":Z",AUSTADatenZeilen,0),MATCH(AH$3,AUSTADatenSpalten,0)),0)</f>
        <v>0</v>
      </c>
    </row>
    <row r="74" spans="2:36" x14ac:dyDescent="0.25">
      <c r="B74" s="278"/>
      <c r="C74" s="124" t="s">
        <v>24</v>
      </c>
      <c r="D74" s="31"/>
      <c r="E74" s="6"/>
      <c r="F74" s="37">
        <f>D75</f>
        <v>1.0804</v>
      </c>
      <c r="G74" s="6">
        <f>G72*F74</f>
        <v>0</v>
      </c>
      <c r="H74" s="37">
        <f>F75</f>
        <v>1.0698000000000001</v>
      </c>
      <c r="I74" s="6">
        <f>I72*H74</f>
        <v>0</v>
      </c>
      <c r="J74" s="37">
        <f>H75</f>
        <v>1.0839000000000001</v>
      </c>
      <c r="K74" s="6">
        <f>K72*J74</f>
        <v>0</v>
      </c>
      <c r="L74" s="37">
        <f>J75</f>
        <v>1.0802</v>
      </c>
      <c r="M74" s="6">
        <f>M72*L74</f>
        <v>0</v>
      </c>
      <c r="N74" s="37">
        <f>L75</f>
        <v>1.0798000000000001</v>
      </c>
      <c r="O74" s="6">
        <f>O72*N74</f>
        <v>0</v>
      </c>
      <c r="P74" s="37">
        <f>N75</f>
        <v>1.0986</v>
      </c>
      <c r="Q74" s="6">
        <f>Q72*P74</f>
        <v>0</v>
      </c>
      <c r="R74" s="37">
        <f>P75</f>
        <v>1.107</v>
      </c>
      <c r="S74" s="6">
        <f>S72*R74</f>
        <v>0</v>
      </c>
      <c r="T74" s="37">
        <f>R75</f>
        <v>1.0998000000000001</v>
      </c>
      <c r="U74" s="6">
        <f>U72*T74</f>
        <v>0</v>
      </c>
      <c r="V74" s="37">
        <f>T75</f>
        <v>1.0982000000000001</v>
      </c>
      <c r="W74" s="6">
        <f>W72*V74</f>
        <v>0</v>
      </c>
      <c r="X74" s="37">
        <f>V75</f>
        <v>1.0980000000000001</v>
      </c>
      <c r="Y74" s="6">
        <f>Y72*X74</f>
        <v>0</v>
      </c>
      <c r="Z74" s="37">
        <f>X75</f>
        <v>1.0770999999999999</v>
      </c>
      <c r="AA74" s="6">
        <f>AA72*Z74</f>
        <v>0</v>
      </c>
      <c r="AB74" s="37">
        <f>Z75</f>
        <v>1.0799000000000001</v>
      </c>
      <c r="AC74" s="6">
        <f>AC72*AB74</f>
        <v>0</v>
      </c>
      <c r="AD74" s="37">
        <f>AB75</f>
        <v>1.083</v>
      </c>
      <c r="AE74" s="6">
        <f>AE72*AD74</f>
        <v>0</v>
      </c>
      <c r="AF74" s="37">
        <f>AD75</f>
        <v>1.0610999999999999</v>
      </c>
      <c r="AG74" s="6">
        <f>AG72*AF74</f>
        <v>0</v>
      </c>
      <c r="AH74" s="37">
        <f>AF75</f>
        <v>1.0429999999999999</v>
      </c>
      <c r="AI74" s="6">
        <f>AI72*AH74</f>
        <v>0</v>
      </c>
    </row>
    <row r="75" spans="2:36" x14ac:dyDescent="0.25">
      <c r="B75" s="278"/>
      <c r="C75" s="124" t="s">
        <v>25</v>
      </c>
      <c r="D75" s="80">
        <f>IFERROR(INDEX(xlsHost_ZRDaten1,MATCH(D$3,FXZeilen,0),MATCH("EXR:M:"&amp;$B72&amp;":EUR:SP00:E",FXSpalten,0)),0)</f>
        <v>1.0804</v>
      </c>
      <c r="E75" s="6">
        <f>E73*D75</f>
        <v>0</v>
      </c>
      <c r="F75" s="37">
        <f>IFERROR(INDEX(xlsHost_ZRDaten1,MATCH(F$3,FXZeilen,0),MATCH("EXR:M:"&amp;$B72&amp;":EUR:SP00:E",FXSpalten,0)),0)</f>
        <v>1.0698000000000001</v>
      </c>
      <c r="G75" s="6">
        <f>G73*F75</f>
        <v>0</v>
      </c>
      <c r="H75" s="37">
        <f>IFERROR(INDEX(xlsHost_ZRDaten1,MATCH(H$3,FXZeilen,0),MATCH("EXR:M:"&amp;$B72&amp;":EUR:SP00:E",FXSpalten,0)),0)</f>
        <v>1.0839000000000001</v>
      </c>
      <c r="I75" s="6">
        <f>I73*H75</f>
        <v>0</v>
      </c>
      <c r="J75" s="37">
        <f>IFERROR(INDEX(xlsHost_ZRDaten1,MATCH(J$3,FXZeilen,0),MATCH("EXR:M:"&amp;$B72&amp;":EUR:SP00:E",FXSpalten,0)),0)</f>
        <v>1.0802</v>
      </c>
      <c r="K75" s="6">
        <f>K73*J75</f>
        <v>0</v>
      </c>
      <c r="L75" s="37">
        <f>IFERROR(INDEX(xlsHost_ZRDaten1,MATCH(L$3,FXZeilen,0),MATCH("EXR:M:"&amp;$B72&amp;":EUR:SP00:E",FXSpalten,0)),0)</f>
        <v>1.0798000000000001</v>
      </c>
      <c r="M75" s="6">
        <f>M73*L75</f>
        <v>0</v>
      </c>
      <c r="N75" s="37">
        <f>IFERROR(INDEX(xlsHost_ZRDaten1,MATCH(N$3,FXZeilen,0),MATCH("EXR:M:"&amp;$B72&amp;":EUR:SP00:E",FXSpalten,0)),0)</f>
        <v>1.0986</v>
      </c>
      <c r="O75" s="6">
        <f>O73*N75</f>
        <v>0</v>
      </c>
      <c r="P75" s="37">
        <f>IFERROR(INDEX(xlsHost_ZRDaten1,MATCH(P$3,FXZeilen,0),MATCH("EXR:M:"&amp;$B72&amp;":EUR:SP00:E",FXSpalten,0)),0)</f>
        <v>1.107</v>
      </c>
      <c r="Q75" s="6">
        <f>Q73*P75</f>
        <v>0</v>
      </c>
      <c r="R75" s="37">
        <f>IFERROR(INDEX(xlsHost_ZRDaten1,MATCH(R$3,FXZeilen,0),MATCH("EXR:M:"&amp;$B72&amp;":EUR:SP00:E",FXSpalten,0)),0)</f>
        <v>1.0998000000000001</v>
      </c>
      <c r="S75" s="6">
        <f>S73*R75</f>
        <v>0</v>
      </c>
      <c r="T75" s="37">
        <f>IFERROR(INDEX(xlsHost_ZRDaten1,MATCH(T$3,FXZeilen,0),MATCH("EXR:M:"&amp;$B72&amp;":EUR:SP00:E",FXSpalten,0)),0)</f>
        <v>1.0982000000000001</v>
      </c>
      <c r="U75" s="6">
        <f>U73*T75</f>
        <v>0</v>
      </c>
      <c r="V75" s="37">
        <f>IFERROR(INDEX(xlsHost_ZRDaten1,MATCH(V$3,FXZeilen,0),MATCH("EXR:M:"&amp;$B72&amp;":EUR:SP00:E",FXSpalten,0)),0)</f>
        <v>1.0980000000000001</v>
      </c>
      <c r="W75" s="6">
        <f>W73*V75</f>
        <v>0</v>
      </c>
      <c r="X75" s="37">
        <f>IFERROR(INDEX(xlsHost_ZRDaten1,MATCH(X$3,FXZeilen,0),MATCH("EXR:M:"&amp;$B72&amp;":EUR:SP00:E",FXSpalten,0)),0)</f>
        <v>1.0770999999999999</v>
      </c>
      <c r="Y75" s="6">
        <f>Y73*X75</f>
        <v>0</v>
      </c>
      <c r="Z75" s="37">
        <f>IFERROR(INDEX(xlsHost_ZRDaten1,MATCH(Z$3,FXZeilen,0),MATCH("EXR:M:"&amp;$B72&amp;":EUR:SP00:E",FXSpalten,0)),0)</f>
        <v>1.0799000000000001</v>
      </c>
      <c r="AA75" s="6">
        <f>AA73*Z75</f>
        <v>0</v>
      </c>
      <c r="AB75" s="37">
        <f>IFERROR(INDEX(xlsHost_ZRDaten1,MATCH(AB$3,FXZeilen,0),MATCH("EXR:M:"&amp;$B72&amp;":EUR:SP00:E",FXSpalten,0)),0)</f>
        <v>1.083</v>
      </c>
      <c r="AC75" s="6">
        <f>AC73*AB75</f>
        <v>0</v>
      </c>
      <c r="AD75" s="37">
        <f>IFERROR(INDEX(xlsHost_ZRDaten1,MATCH(AD$3,FXZeilen,0),MATCH("EXR:M:"&amp;$B72&amp;":EUR:SP00:E",FXSpalten,0)),0)</f>
        <v>1.0610999999999999</v>
      </c>
      <c r="AE75" s="6">
        <f>AE73*AD75</f>
        <v>0</v>
      </c>
      <c r="AF75" s="37">
        <f>IFERROR(INDEX(xlsHost_ZRDaten1,MATCH(AF$3,FXZeilen,0),MATCH("EXR:M:"&amp;$B72&amp;":EUR:SP00:E",FXSpalten,0)),0)</f>
        <v>1.0429999999999999</v>
      </c>
      <c r="AG75" s="6">
        <f>AG73*AF75</f>
        <v>0</v>
      </c>
      <c r="AH75" s="37">
        <f>IFERROR(INDEX(xlsHost_ZRDaten1,MATCH(AH$3,FXZeilen,0),MATCH("EXR:M:"&amp;$B72&amp;":EUR:SP00:E",FXSpalten,0)),0)</f>
        <v>1.0330999999999999</v>
      </c>
      <c r="AI75" s="6">
        <f>AI73*AH75</f>
        <v>0</v>
      </c>
    </row>
    <row r="76" spans="2:36" ht="30" x14ac:dyDescent="0.25">
      <c r="B76" s="278"/>
      <c r="C76" s="124" t="s">
        <v>26</v>
      </c>
      <c r="D76" s="81">
        <f>IFERROR(INDEX(xlsHost_ZRDaten1,MATCH(D$3,FXZeilen,0),MATCH("EXR:M:"&amp;$B72&amp;":EUR:SP00:A",FXSpalten,0)),0)</f>
        <v>1.0786</v>
      </c>
      <c r="E76" s="6"/>
      <c r="F76" s="38">
        <f>IFERROR(INDEX(xlsHost_ZRDaten1,MATCH(F$3,FXZeilen,0),MATCH("EXR:M:"&amp;$B72&amp;":EUR:SP00:A",FXSpalten,0)),0)</f>
        <v>1.0739000000000001</v>
      </c>
      <c r="G76" s="6">
        <f>G75-G74</f>
        <v>0</v>
      </c>
      <c r="H76" s="38">
        <f>IFERROR(INDEX(xlsHost_ZRDaten1,MATCH(H$3,FXZeilen,0),MATCH("EXR:M:"&amp;$B72&amp;":EUR:SP00:A",FXSpalten,0)),0)</f>
        <v>1.0785</v>
      </c>
      <c r="I76" s="6">
        <f>I75-I74</f>
        <v>0</v>
      </c>
      <c r="J76" s="38">
        <f>IFERROR(INDEX(xlsHost_ZRDaten1,MATCH(J$3,FXZeilen,0),MATCH("EXR:M:"&amp;$B72&amp;":EUR:SP00:A",FXSpalten,0)),0)</f>
        <v>1.0813999999999999</v>
      </c>
      <c r="K76" s="6">
        <f>K75-K74</f>
        <v>0</v>
      </c>
      <c r="L76" s="38">
        <f>IFERROR(INDEX(xlsHost_ZRDaten1,MATCH(L$3,FXZeilen,0),MATCH("EXR:M:"&amp;$B72&amp;":EUR:SP00:A",FXSpalten,0)),0)</f>
        <v>1.0793999999999999</v>
      </c>
      <c r="M76" s="6">
        <f>M75-M74</f>
        <v>0</v>
      </c>
      <c r="N76" s="38">
        <f>IFERROR(INDEX(xlsHost_ZRDaten1,MATCH(N$3,FXZeilen,0),MATCH("EXR:M:"&amp;$B72&amp;":EUR:SP00:A",FXSpalten,0)),0)</f>
        <v>1.0858000000000001</v>
      </c>
      <c r="O76" s="6">
        <f>O75-O74</f>
        <v>0</v>
      </c>
      <c r="P76" s="38">
        <f>IFERROR(INDEX(xlsHost_ZRDaten1,MATCH(P$3,FXZeilen,0),MATCH("EXR:M:"&amp;$B72&amp;":EUR:SP00:A",FXSpalten,0)),0)</f>
        <v>1.1065</v>
      </c>
      <c r="Q76" s="6">
        <f>Q75-Q74</f>
        <v>0</v>
      </c>
      <c r="R76" s="38">
        <f>IFERROR(INDEX(xlsHost_ZRDaten1,MATCH(R$3,FXZeilen,0),MATCH("EXR:M:"&amp;$B72&amp;":EUR:SP00:A",FXSpalten,0)),0)</f>
        <v>1.1031</v>
      </c>
      <c r="S76" s="6">
        <f>S75-S74</f>
        <v>0</v>
      </c>
      <c r="T76" s="38">
        <f>IFERROR(INDEX(xlsHost_ZRDaten1,MATCH(T$3,FXZeilen,0),MATCH("EXR:M:"&amp;$B72&amp;":EUR:SP00:A",FXSpalten,0)),0)</f>
        <v>1.0968</v>
      </c>
      <c r="U76" s="6">
        <f>U75-U74</f>
        <v>0</v>
      </c>
      <c r="V76" s="38">
        <f>IFERROR(INDEX(xlsHost_ZRDaten1,MATCH(V$3,FXZeilen,0),MATCH("EXR:M:"&amp;$B72&amp;":EUR:SP00:A",FXSpalten,0)),0)</f>
        <v>1.0940000000000001</v>
      </c>
      <c r="W76" s="6">
        <f>W75-W74</f>
        <v>0</v>
      </c>
      <c r="X76" s="38">
        <f>IFERROR(INDEX(xlsHost_ZRDaten1,MATCH(X$3,FXZeilen,0),MATCH("EXR:M:"&amp;$B72&amp;":EUR:SP00:A",FXSpalten,0)),0)</f>
        <v>1.0855999999999999</v>
      </c>
      <c r="Y76" s="6">
        <f>Y75-Y74</f>
        <v>0</v>
      </c>
      <c r="Z76" s="38">
        <f>IFERROR(INDEX(xlsHost_ZRDaten1,MATCH(Z$3,FXZeilen,0),MATCH("EXR:M:"&amp;$B72&amp;":EUR:SP00:A",FXSpalten,0)),0)</f>
        <v>1.0762</v>
      </c>
      <c r="AA76" s="6">
        <f>AA75-AA74</f>
        <v>0</v>
      </c>
      <c r="AB76" s="38">
        <f>IFERROR(INDEX(xlsHost_ZRDaten1,MATCH(AB$3,FXZeilen,0),MATCH("EXR:M:"&amp;$B72&amp;":EUR:SP00:A",FXSpalten,0)),0)</f>
        <v>1.0857000000000001</v>
      </c>
      <c r="AC76" s="6">
        <f>AC75-AC74</f>
        <v>0</v>
      </c>
      <c r="AD76" s="38">
        <f>IFERROR(INDEX(xlsHost_ZRDaten1,MATCH(AD$3,FXZeilen,0),MATCH("EXR:M:"&amp;$B72&amp;":EUR:SP00:A",FXSpalten,0)),0)</f>
        <v>1.0708</v>
      </c>
      <c r="AE76" s="6">
        <f>AE75-AE74</f>
        <v>0</v>
      </c>
      <c r="AF76" s="38">
        <f>IFERROR(INDEX(xlsHost_ZRDaten1,MATCH(AF$3,FXZeilen,0),MATCH("EXR:M:"&amp;$B72&amp;":EUR:SP00:A",FXSpalten,0)),0)</f>
        <v>1.0522</v>
      </c>
      <c r="AG76" s="6">
        <f>AG75-AG74</f>
        <v>0</v>
      </c>
      <c r="AH76" s="38">
        <f>IFERROR(INDEX(xlsHost_ZRDaten1,MATCH(AH$3,FXZeilen,0),MATCH("EXR:M:"&amp;$B72&amp;":EUR:SP00:A",FXSpalten,0)),0)</f>
        <v>1.0407999999999999</v>
      </c>
      <c r="AI76" s="6">
        <f>AI75-AI74</f>
        <v>0</v>
      </c>
    </row>
    <row r="77" spans="2:36" ht="30" x14ac:dyDescent="0.25">
      <c r="B77" s="278"/>
      <c r="C77" s="124" t="s">
        <v>56</v>
      </c>
      <c r="D77" s="33"/>
      <c r="E77" s="6"/>
      <c r="F77" s="5"/>
      <c r="G77" s="6">
        <f>IFERROR(G76*(1/F76),0)</f>
        <v>0</v>
      </c>
      <c r="H77" s="5"/>
      <c r="I77" s="6">
        <f>IFERROR(I76*(1/H76),0)</f>
        <v>0</v>
      </c>
      <c r="J77" s="5"/>
      <c r="K77" s="6">
        <f>IFERROR(K76*(1/J76),0)</f>
        <v>0</v>
      </c>
      <c r="L77" s="5"/>
      <c r="M77" s="6">
        <f>IFERROR(M76*(1/L76),0)</f>
        <v>0</v>
      </c>
      <c r="N77" s="5"/>
      <c r="O77" s="6">
        <f>IFERROR(O76*(1/N76),0)</f>
        <v>0</v>
      </c>
      <c r="P77" s="5"/>
      <c r="Q77" s="6">
        <f>IFERROR(Q76*(1/P76),0)</f>
        <v>0</v>
      </c>
      <c r="R77" s="5"/>
      <c r="S77" s="6">
        <f>IFERROR(S76*(1/R76),0)</f>
        <v>0</v>
      </c>
      <c r="T77" s="5"/>
      <c r="U77" s="6">
        <f>IFERROR(U76*(1/T76),0)</f>
        <v>0</v>
      </c>
      <c r="V77" s="5"/>
      <c r="W77" s="6">
        <f>IFERROR(W76*(1/V76),0)</f>
        <v>0</v>
      </c>
      <c r="X77" s="5"/>
      <c r="Y77" s="6">
        <f>IFERROR(Y76*(1/X76),0)</f>
        <v>0</v>
      </c>
      <c r="Z77" s="5"/>
      <c r="AA77" s="6">
        <f>IFERROR(AA76*(1/Z76),0)</f>
        <v>0</v>
      </c>
      <c r="AB77" s="5"/>
      <c r="AC77" s="6">
        <f>IFERROR(AC76*(1/AB76),0)</f>
        <v>0</v>
      </c>
      <c r="AD77" s="5"/>
      <c r="AE77" s="6">
        <f>IFERROR(AE76*(1/AD76),0)</f>
        <v>0</v>
      </c>
      <c r="AF77" s="5"/>
      <c r="AG77" s="6">
        <f>IFERROR(AG76*(1/AF76),0)</f>
        <v>0</v>
      </c>
      <c r="AH77" s="5"/>
      <c r="AI77" s="6">
        <f>IFERROR(AI76*(1/AH76),0)</f>
        <v>0</v>
      </c>
    </row>
    <row r="78" spans="2:36" ht="30" x14ac:dyDescent="0.25">
      <c r="B78" s="278"/>
      <c r="C78" s="124" t="s">
        <v>58</v>
      </c>
      <c r="D78" s="33"/>
      <c r="E78" s="6"/>
      <c r="F78" s="5"/>
      <c r="G78" s="6">
        <f>G73-G72</f>
        <v>0</v>
      </c>
      <c r="H78" s="5"/>
      <c r="I78" s="6">
        <f>I73-I72</f>
        <v>0</v>
      </c>
      <c r="J78" s="5"/>
      <c r="K78" s="6">
        <f>K73-K72</f>
        <v>0</v>
      </c>
      <c r="L78" s="5"/>
      <c r="M78" s="6">
        <f>M73-M72</f>
        <v>0</v>
      </c>
      <c r="N78" s="5"/>
      <c r="O78" s="6">
        <f>O73-O72</f>
        <v>0</v>
      </c>
      <c r="P78" s="5"/>
      <c r="Q78" s="6">
        <f>Q73-Q72</f>
        <v>0</v>
      </c>
      <c r="R78" s="5"/>
      <c r="S78" s="6">
        <f>S73-S72</f>
        <v>0</v>
      </c>
      <c r="T78" s="5"/>
      <c r="U78" s="6">
        <f>U73-U72</f>
        <v>0</v>
      </c>
      <c r="V78" s="5"/>
      <c r="W78" s="6">
        <f>W73-W72</f>
        <v>0</v>
      </c>
      <c r="X78" s="5"/>
      <c r="Y78" s="6">
        <f>Y73-Y72</f>
        <v>0</v>
      </c>
      <c r="Z78" s="5"/>
      <c r="AA78" s="6">
        <f>AA73-AA72</f>
        <v>0</v>
      </c>
      <c r="AB78" s="5"/>
      <c r="AC78" s="6">
        <f>AC73-AC72</f>
        <v>0</v>
      </c>
      <c r="AD78" s="5"/>
      <c r="AE78" s="6">
        <f>AE73-AE72</f>
        <v>0</v>
      </c>
      <c r="AF78" s="5"/>
      <c r="AG78" s="6">
        <f>AG73-AG72</f>
        <v>0</v>
      </c>
      <c r="AH78" s="5"/>
      <c r="AI78" s="6">
        <f>AI73-AI72</f>
        <v>0</v>
      </c>
    </row>
    <row r="79" spans="2:36" x14ac:dyDescent="0.25">
      <c r="B79" s="278"/>
      <c r="C79" s="125" t="s">
        <v>57</v>
      </c>
      <c r="D79" s="31"/>
      <c r="E79" s="9"/>
      <c r="F79" s="7"/>
      <c r="G79" s="9">
        <f>G78-G77</f>
        <v>0</v>
      </c>
      <c r="H79" s="7"/>
      <c r="I79" s="9">
        <f>I78-I77</f>
        <v>0</v>
      </c>
      <c r="J79" s="7"/>
      <c r="K79" s="9">
        <f>K78-K77</f>
        <v>0</v>
      </c>
      <c r="L79" s="7"/>
      <c r="M79" s="9">
        <f>M78-M77</f>
        <v>0</v>
      </c>
      <c r="N79" s="7"/>
      <c r="O79" s="9">
        <f>O78-O77</f>
        <v>0</v>
      </c>
      <c r="P79" s="7"/>
      <c r="Q79" s="9">
        <f>Q78-Q77</f>
        <v>0</v>
      </c>
      <c r="R79" s="7"/>
      <c r="S79" s="9">
        <f>S78-S77</f>
        <v>0</v>
      </c>
      <c r="T79" s="7"/>
      <c r="U79" s="9">
        <f>U78-U77</f>
        <v>0</v>
      </c>
      <c r="V79" s="7"/>
      <c r="W79" s="9">
        <f>W78-W77</f>
        <v>0</v>
      </c>
      <c r="X79" s="7"/>
      <c r="Y79" s="9">
        <f>Y78-Y77</f>
        <v>0</v>
      </c>
      <c r="Z79" s="7"/>
      <c r="AA79" s="9">
        <f>AA78-AA77</f>
        <v>0</v>
      </c>
      <c r="AB79" s="7"/>
      <c r="AC79" s="9">
        <f>AC78-AC77</f>
        <v>0</v>
      </c>
      <c r="AD79" s="7"/>
      <c r="AE79" s="9">
        <f>AE78-AE77</f>
        <v>0</v>
      </c>
      <c r="AF79" s="7"/>
      <c r="AG79" s="9">
        <f>AG78-AG77</f>
        <v>0</v>
      </c>
      <c r="AH79" s="7"/>
      <c r="AI79" s="9">
        <f>AI78-AI77</f>
        <v>0</v>
      </c>
    </row>
    <row r="80" spans="2:36" ht="15.75" thickBot="1" x14ac:dyDescent="0.3">
      <c r="B80" s="279"/>
      <c r="C80" s="126" t="s">
        <v>60</v>
      </c>
      <c r="D80" s="39"/>
      <c r="E80" s="18"/>
      <c r="F80" s="17"/>
      <c r="G80" s="18">
        <f>G79*-1</f>
        <v>0</v>
      </c>
      <c r="H80" s="17"/>
      <c r="I80" s="18">
        <f>I79*-1</f>
        <v>0</v>
      </c>
      <c r="J80" s="17"/>
      <c r="K80" s="18">
        <f>K79*-1</f>
        <v>0</v>
      </c>
      <c r="L80" s="17"/>
      <c r="M80" s="18">
        <f>M79*-1</f>
        <v>0</v>
      </c>
      <c r="N80" s="17"/>
      <c r="O80" s="18">
        <f>O79*-1</f>
        <v>0</v>
      </c>
      <c r="P80" s="17"/>
      <c r="Q80" s="18">
        <f>Q79*-1</f>
        <v>0</v>
      </c>
      <c r="R80" s="17"/>
      <c r="S80" s="18">
        <f>S79*-1</f>
        <v>0</v>
      </c>
      <c r="T80" s="17"/>
      <c r="U80" s="18">
        <f>U79*-1</f>
        <v>0</v>
      </c>
      <c r="V80" s="17"/>
      <c r="W80" s="18">
        <f>W79*-1</f>
        <v>0</v>
      </c>
      <c r="X80" s="17"/>
      <c r="Y80" s="18">
        <f>Y79*-1</f>
        <v>0</v>
      </c>
      <c r="Z80" s="17"/>
      <c r="AA80" s="18">
        <f>AA79*-1</f>
        <v>0</v>
      </c>
      <c r="AB80" s="17"/>
      <c r="AC80" s="18">
        <f>AC79*-1</f>
        <v>0</v>
      </c>
      <c r="AD80" s="17"/>
      <c r="AE80" s="18">
        <f>AE79*-1</f>
        <v>0</v>
      </c>
      <c r="AF80" s="17"/>
      <c r="AG80" s="18">
        <f>AG79*-1</f>
        <v>0</v>
      </c>
      <c r="AH80" s="17"/>
      <c r="AI80" s="18">
        <f>AI79*-1</f>
        <v>0</v>
      </c>
      <c r="AJ80" s="4"/>
    </row>
    <row r="81" spans="2:37" x14ac:dyDescent="0.25">
      <c r="B81" s="280" t="s">
        <v>15</v>
      </c>
      <c r="C81" s="127" t="s">
        <v>53</v>
      </c>
      <c r="D81" s="29"/>
      <c r="E81" s="35"/>
      <c r="F81" s="26"/>
      <c r="G81" s="36">
        <f>E82</f>
        <v>0</v>
      </c>
      <c r="H81" s="26"/>
      <c r="I81" s="36">
        <f>G82</f>
        <v>0</v>
      </c>
      <c r="J81" s="26"/>
      <c r="K81" s="36">
        <f>I82</f>
        <v>0</v>
      </c>
      <c r="L81" s="26"/>
      <c r="M81" s="36">
        <f>K82</f>
        <v>0</v>
      </c>
      <c r="N81" s="26"/>
      <c r="O81" s="36">
        <f>M82</f>
        <v>0</v>
      </c>
      <c r="P81" s="26"/>
      <c r="Q81" s="36">
        <f>O82</f>
        <v>0</v>
      </c>
      <c r="R81" s="26"/>
      <c r="S81" s="36">
        <f>Q82</f>
        <v>0</v>
      </c>
      <c r="T81" s="26"/>
      <c r="U81" s="36">
        <f>S82</f>
        <v>0</v>
      </c>
      <c r="V81" s="26"/>
      <c r="W81" s="36">
        <f>U82</f>
        <v>0</v>
      </c>
      <c r="X81" s="26"/>
      <c r="Y81" s="36">
        <f>W82</f>
        <v>0</v>
      </c>
      <c r="Z81" s="26"/>
      <c r="AA81" s="36">
        <f>Y82</f>
        <v>0</v>
      </c>
      <c r="AB81" s="26"/>
      <c r="AC81" s="36">
        <f>AA82</f>
        <v>0</v>
      </c>
      <c r="AD81" s="26"/>
      <c r="AE81" s="36">
        <f>AC82</f>
        <v>0</v>
      </c>
      <c r="AF81" s="26"/>
      <c r="AG81" s="36">
        <f>AE82</f>
        <v>0</v>
      </c>
      <c r="AH81" s="26"/>
      <c r="AI81" s="36">
        <f>AG82</f>
        <v>0</v>
      </c>
      <c r="AJ81" s="10"/>
      <c r="AK81" s="10"/>
    </row>
    <row r="82" spans="2:37" x14ac:dyDescent="0.25">
      <c r="B82" s="281"/>
      <c r="C82" s="128" t="s">
        <v>54</v>
      </c>
      <c r="D82" s="30"/>
      <c r="E82" s="11">
        <f>IFERROR(INDEX(AUSTA_aggregiert,MATCH("BBBAM:M:DE:H:DE0XXXX:A20:A:1:U6:2250:"&amp;$B81&amp;":Z",AUSTADatenZeilen,0),MATCH(D$3,AUSTADatenSpalten,0)),0)</f>
        <v>0</v>
      </c>
      <c r="F82" s="9"/>
      <c r="G82" s="11">
        <f>IFERROR(INDEX(AUSTA_aggregiert,MATCH("BBBAM:M:DE:H:DE0XXXX:A20:A:1:U6:2250:"&amp;$B81&amp;":Z",AUSTADatenZeilen,0),MATCH(F$3,AUSTADatenSpalten,0)),0)</f>
        <v>0</v>
      </c>
      <c r="H82" s="9"/>
      <c r="I82" s="11">
        <f>IFERROR(INDEX(AUSTA_aggregiert,MATCH("BBBAM:M:DE:H:DE0XXXX:A20:A:1:U6:2250:"&amp;$B81&amp;":Z",AUSTADatenZeilen,0),MATCH(H$3,AUSTADatenSpalten,0)),0)</f>
        <v>0</v>
      </c>
      <c r="J82" s="9"/>
      <c r="K82" s="11">
        <f>IFERROR(INDEX(AUSTA_aggregiert,MATCH("BBBAM:M:DE:H:DE0XXXX:A20:A:1:U6:2250:"&amp;$B81&amp;":Z",AUSTADatenZeilen,0),MATCH(J$3,AUSTADatenSpalten,0)),0)</f>
        <v>0</v>
      </c>
      <c r="L82" s="9"/>
      <c r="M82" s="11">
        <f>IFERROR(INDEX(AUSTA_aggregiert,MATCH("BBBAM:M:DE:H:DE0XXXX:A20:A:1:U6:2250:"&amp;$B81&amp;":Z",AUSTADatenZeilen,0),MATCH(L$3,AUSTADatenSpalten,0)),0)</f>
        <v>0</v>
      </c>
      <c r="N82" s="9"/>
      <c r="O82" s="11">
        <f>IFERROR(INDEX(AUSTA_aggregiert,MATCH("BBBAM:M:DE:H:DE0XXXX:A20:A:1:U6:2250:"&amp;$B81&amp;":Z",AUSTADatenZeilen,0),MATCH(N$3,AUSTADatenSpalten,0)),0)</f>
        <v>0</v>
      </c>
      <c r="P82" s="9"/>
      <c r="Q82" s="11">
        <f>IFERROR(INDEX(AUSTA_aggregiert,MATCH("BBBAM:M:DE:H:DE0XXXX:A20:A:1:U6:2250:"&amp;$B81&amp;":Z",AUSTADatenZeilen,0),MATCH(P$3,AUSTADatenSpalten,0)),0)</f>
        <v>0</v>
      </c>
      <c r="R82" s="9"/>
      <c r="S82" s="11">
        <f>IFERROR(INDEX(AUSTA_aggregiert,MATCH("BBBAM:M:DE:H:DE0XXXX:A20:A:1:U6:2250:"&amp;$B81&amp;":Z",AUSTADatenZeilen,0),MATCH(R$3,AUSTADatenSpalten,0)),0)</f>
        <v>0</v>
      </c>
      <c r="T82" s="9"/>
      <c r="U82" s="11">
        <f>IFERROR(INDEX(AUSTA_aggregiert,MATCH("BBBAM:M:DE:H:DE0XXXX:A20:A:1:U6:2250:"&amp;$B81&amp;":Z",AUSTADatenZeilen,0),MATCH(T$3,AUSTADatenSpalten,0)),0)</f>
        <v>0</v>
      </c>
      <c r="V82" s="9"/>
      <c r="W82" s="11">
        <f>IFERROR(INDEX(AUSTA_aggregiert,MATCH("BBBAM:M:DE:H:DE0XXXX:A20:A:1:U6:2250:"&amp;$B81&amp;":Z",AUSTADatenZeilen,0),MATCH(V$3,AUSTADatenSpalten,0)),0)</f>
        <v>0</v>
      </c>
      <c r="X82" s="9"/>
      <c r="Y82" s="11">
        <f>IFERROR(INDEX(AUSTA_aggregiert,MATCH("BBBAM:M:DE:H:DE0XXXX:A20:A:1:U6:2250:"&amp;$B81&amp;":Z",AUSTADatenZeilen,0),MATCH(X$3,AUSTADatenSpalten,0)),0)</f>
        <v>0</v>
      </c>
      <c r="Z82" s="9"/>
      <c r="AA82" s="11">
        <f>IFERROR(INDEX(AUSTA_aggregiert,MATCH("BBBAM:M:DE:H:DE0XXXX:A20:A:1:U6:2250:"&amp;$B81&amp;":Z",AUSTADatenZeilen,0),MATCH(Z$3,AUSTADatenSpalten,0)),0)</f>
        <v>0</v>
      </c>
      <c r="AB82" s="9"/>
      <c r="AC82" s="11">
        <f>IFERROR(INDEX(AUSTA_aggregiert,MATCH("BBBAM:M:DE:H:DE0XXXX:A20:A:1:U6:2250:"&amp;$B81&amp;":Z",AUSTADatenZeilen,0),MATCH(AB$3,AUSTADatenSpalten,0)),0)</f>
        <v>0</v>
      </c>
      <c r="AD82" s="9"/>
      <c r="AE82" s="11">
        <f>IFERROR(INDEX(AUSTA_aggregiert,MATCH("BBBAM:M:DE:H:DE0XXXX:A20:A:1:U6:2250:"&amp;$B81&amp;":Z",AUSTADatenZeilen,0),MATCH(AD$3,AUSTADatenSpalten,0)),0)</f>
        <v>0</v>
      </c>
      <c r="AF82" s="9"/>
      <c r="AG82" s="11">
        <f>IFERROR(INDEX(AUSTA_aggregiert,MATCH("BBBAM:M:DE:H:DE0XXXX:A20:A:1:U6:2250:"&amp;$B81&amp;":Z",AUSTADatenZeilen,0),MATCH(AF$3,AUSTADatenSpalten,0)),0)</f>
        <v>0</v>
      </c>
      <c r="AH82" s="9"/>
      <c r="AI82" s="11">
        <f>IFERROR(INDEX(AUSTA_aggregiert,MATCH("BBBAM:M:DE:H:DE0XXXX:A20:A:1:U6:2250:"&amp;$B81&amp;":Z",AUSTADatenZeilen,0),MATCH(AH$3,AUSTADatenSpalten,0)),0)</f>
        <v>0</v>
      </c>
      <c r="AJ82" s="10"/>
      <c r="AK82" s="10"/>
    </row>
    <row r="83" spans="2:37" x14ac:dyDescent="0.25">
      <c r="B83" s="281"/>
      <c r="C83" s="129" t="s">
        <v>28</v>
      </c>
      <c r="D83" s="31"/>
      <c r="E83" s="6"/>
      <c r="F83" s="37">
        <f>D84</f>
        <v>1.1708000000000001</v>
      </c>
      <c r="G83" s="6">
        <f>G81*F83</f>
        <v>0</v>
      </c>
      <c r="H83" s="37">
        <f>F84</f>
        <v>1.1698</v>
      </c>
      <c r="I83" s="6">
        <f>I81*H83</f>
        <v>0</v>
      </c>
      <c r="J83" s="37">
        <f>H84</f>
        <v>1.198</v>
      </c>
      <c r="K83" s="6">
        <f>K81*J83</f>
        <v>0</v>
      </c>
      <c r="L83" s="37">
        <f>J84</f>
        <v>1.2271000000000001</v>
      </c>
      <c r="M83" s="6">
        <f>M81*L83</f>
        <v>0</v>
      </c>
      <c r="N83" s="37">
        <f>L84</f>
        <v>1.2136</v>
      </c>
      <c r="O83" s="6">
        <f>O81*N83</f>
        <v>0</v>
      </c>
      <c r="P83" s="37">
        <f>N84</f>
        <v>1.2121</v>
      </c>
      <c r="Q83" s="6">
        <f>Q81*P83</f>
        <v>0</v>
      </c>
      <c r="R83" s="37">
        <f>P84</f>
        <v>1.1725000000000001</v>
      </c>
      <c r="S83" s="6">
        <f>S81*R83</f>
        <v>0</v>
      </c>
      <c r="T83" s="37">
        <f>R84</f>
        <v>1.2081999999999999</v>
      </c>
      <c r="U83" s="6">
        <f>U81*T83</f>
        <v>0</v>
      </c>
      <c r="V83" s="37">
        <f>T84</f>
        <v>1.2201</v>
      </c>
      <c r="W83" s="6">
        <f>W81*V83</f>
        <v>0</v>
      </c>
      <c r="X83" s="37">
        <f>V84</f>
        <v>1.1883999999999999</v>
      </c>
      <c r="Y83" s="6">
        <f>Y81*X83</f>
        <v>0</v>
      </c>
      <c r="Z83" s="37">
        <f>X84</f>
        <v>1.1891</v>
      </c>
      <c r="AA83" s="6">
        <f>AA81*Z83</f>
        <v>0</v>
      </c>
      <c r="AB83" s="37">
        <f>Z84</f>
        <v>1.1834</v>
      </c>
      <c r="AC83" s="6">
        <f>AC81*AB83</f>
        <v>0</v>
      </c>
      <c r="AD83" s="37">
        <f>AB84</f>
        <v>1.1578999999999999</v>
      </c>
      <c r="AE83" s="6">
        <f>AE81*AD83</f>
        <v>0</v>
      </c>
      <c r="AF83" s="37">
        <f>AD84</f>
        <v>1.1645000000000001</v>
      </c>
      <c r="AG83" s="6">
        <f>AG81*AF83</f>
        <v>0</v>
      </c>
      <c r="AH83" s="37">
        <f>AF84</f>
        <v>1.1363000000000001</v>
      </c>
      <c r="AI83" s="6">
        <f>AI81*AH83</f>
        <v>0</v>
      </c>
    </row>
    <row r="84" spans="2:37" x14ac:dyDescent="0.25">
      <c r="B84" s="281"/>
      <c r="C84" s="129" t="s">
        <v>29</v>
      </c>
      <c r="D84" s="80">
        <f>IFERROR(INDEX(xlsHost_ZRDaten1,MATCH(D$3,FXZeilen,0),MATCH("EXR:M:"&amp;$B81&amp;":EUR:SP00:E",FXSpalten,0)),0)</f>
        <v>1.1708000000000001</v>
      </c>
      <c r="E84" s="6">
        <f>E82*D84</f>
        <v>0</v>
      </c>
      <c r="F84" s="37">
        <f>IFERROR(INDEX(xlsHost_ZRDaten1,MATCH(F$3,FXZeilen,0),MATCH("EXR:M:"&amp;$B81&amp;":EUR:SP00:E",FXSpalten,0)),0)</f>
        <v>1.1698</v>
      </c>
      <c r="G84" s="6">
        <f>G82*F84</f>
        <v>0</v>
      </c>
      <c r="H84" s="37">
        <f>IFERROR(INDEX(xlsHost_ZRDaten1,MATCH(H$3,FXZeilen,0),MATCH("EXR:M:"&amp;$B81&amp;":EUR:SP00:E",FXSpalten,0)),0)</f>
        <v>1.198</v>
      </c>
      <c r="I84" s="6">
        <f>I82*H84</f>
        <v>0</v>
      </c>
      <c r="J84" s="37">
        <f>IFERROR(INDEX(xlsHost_ZRDaten1,MATCH(J$3,FXZeilen,0),MATCH("EXR:M:"&amp;$B81&amp;":EUR:SP00:E",FXSpalten,0)),0)</f>
        <v>1.2271000000000001</v>
      </c>
      <c r="K84" s="6">
        <f>K82*J84</f>
        <v>0</v>
      </c>
      <c r="L84" s="37">
        <f>IFERROR(INDEX(xlsHost_ZRDaten1,MATCH(L$3,FXZeilen,0),MATCH("EXR:M:"&amp;$B81&amp;":EUR:SP00:E",FXSpalten,0)),0)</f>
        <v>1.2136</v>
      </c>
      <c r="M84" s="6">
        <f>M82*L84</f>
        <v>0</v>
      </c>
      <c r="N84" s="37">
        <f>IFERROR(INDEX(xlsHost_ZRDaten1,MATCH(N$3,FXZeilen,0),MATCH("EXR:M:"&amp;$B81&amp;":EUR:SP00:E",FXSpalten,0)),0)</f>
        <v>1.2121</v>
      </c>
      <c r="O84" s="6">
        <f>O82*N84</f>
        <v>0</v>
      </c>
      <c r="P84" s="37">
        <f>IFERROR(INDEX(xlsHost_ZRDaten1,MATCH(P$3,FXZeilen,0),MATCH("EXR:M:"&amp;$B81&amp;":EUR:SP00:E",FXSpalten,0)),0)</f>
        <v>1.1725000000000001</v>
      </c>
      <c r="Q84" s="6">
        <f>Q82*P84</f>
        <v>0</v>
      </c>
      <c r="R84" s="37">
        <f>IFERROR(INDEX(xlsHost_ZRDaten1,MATCH(R$3,FXZeilen,0),MATCH("EXR:M:"&amp;$B81&amp;":EUR:SP00:E",FXSpalten,0)),0)</f>
        <v>1.2081999999999999</v>
      </c>
      <c r="S84" s="6">
        <f>S82*R84</f>
        <v>0</v>
      </c>
      <c r="T84" s="37">
        <f>IFERROR(INDEX(xlsHost_ZRDaten1,MATCH(T$3,FXZeilen,0),MATCH("EXR:M:"&amp;$B81&amp;":EUR:SP00:E",FXSpalten,0)),0)</f>
        <v>1.2201</v>
      </c>
      <c r="U84" s="6">
        <f>U82*T84</f>
        <v>0</v>
      </c>
      <c r="V84" s="37">
        <f>IFERROR(INDEX(xlsHost_ZRDaten1,MATCH(V$3,FXZeilen,0),MATCH("EXR:M:"&amp;$B81&amp;":EUR:SP00:E",FXSpalten,0)),0)</f>
        <v>1.1883999999999999</v>
      </c>
      <c r="W84" s="6">
        <f>W82*V84</f>
        <v>0</v>
      </c>
      <c r="X84" s="37">
        <f>IFERROR(INDEX(xlsHost_ZRDaten1,MATCH(X$3,FXZeilen,0),MATCH("EXR:M:"&amp;$B81&amp;":EUR:SP00:E",FXSpalten,0)),0)</f>
        <v>1.1891</v>
      </c>
      <c r="Y84" s="6">
        <f>Y82*X84</f>
        <v>0</v>
      </c>
      <c r="Z84" s="37">
        <f>IFERROR(INDEX(xlsHost_ZRDaten1,MATCH(Z$3,FXZeilen,0),MATCH("EXR:M:"&amp;$B81&amp;":EUR:SP00:E",FXSpalten,0)),0)</f>
        <v>1.1834</v>
      </c>
      <c r="AA84" s="6">
        <f>AA82*Z84</f>
        <v>0</v>
      </c>
      <c r="AB84" s="37">
        <f>IFERROR(INDEX(xlsHost_ZRDaten1,MATCH(AB$3,FXZeilen,0),MATCH("EXR:M:"&amp;$B81&amp;":EUR:SP00:E",FXSpalten,0)),0)</f>
        <v>1.1578999999999999</v>
      </c>
      <c r="AC84" s="6">
        <f>AC82*AB84</f>
        <v>0</v>
      </c>
      <c r="AD84" s="37">
        <f>IFERROR(INDEX(xlsHost_ZRDaten1,MATCH(AD$3,FXZeilen,0),MATCH("EXR:M:"&amp;$B81&amp;":EUR:SP00:E",FXSpalten,0)),0)</f>
        <v>1.1645000000000001</v>
      </c>
      <c r="AE84" s="6">
        <f>AE82*AD84</f>
        <v>0</v>
      </c>
      <c r="AF84" s="37">
        <f>IFERROR(INDEX(xlsHost_ZRDaten1,MATCH(AF$3,FXZeilen,0),MATCH("EXR:M:"&amp;$B81&amp;":EUR:SP00:E",FXSpalten,0)),0)</f>
        <v>1.1363000000000001</v>
      </c>
      <c r="AG84" s="6">
        <f>AG82*AF84</f>
        <v>0</v>
      </c>
      <c r="AH84" s="37">
        <f>IFERROR(INDEX(xlsHost_ZRDaten1,MATCH(AH$3,FXZeilen,0),MATCH("EXR:M:"&amp;$B81&amp;":EUR:SP00:E",FXSpalten,0)),0)</f>
        <v>1.1326000000000001</v>
      </c>
      <c r="AI84" s="6">
        <f>AI82*AH84</f>
        <v>0</v>
      </c>
    </row>
    <row r="85" spans="2:37" ht="30" x14ac:dyDescent="0.25">
      <c r="B85" s="281"/>
      <c r="C85" s="129" t="s">
        <v>46</v>
      </c>
      <c r="D85" s="81">
        <f>IFERROR(INDEX(xlsHost_ZRDaten1,MATCH(D$3,FXZeilen,0),MATCH("EXR:M:"&amp;$B81&amp;":EUR:SP00:A",FXSpalten,0)),0)</f>
        <v>1.1792</v>
      </c>
      <c r="E85" s="6"/>
      <c r="F85" s="38">
        <f>IFERROR(INDEX(xlsHost_ZRDaten1,MATCH(F$3,FXZeilen,0),MATCH("EXR:M:"&amp;$B81&amp;":EUR:SP00:A",FXSpalten,0)),0)</f>
        <v>1.1775</v>
      </c>
      <c r="G85" s="6">
        <f>G84-G83</f>
        <v>0</v>
      </c>
      <c r="H85" s="38">
        <f>IFERROR(INDEX(xlsHost_ZRDaten1,MATCH(H$3,FXZeilen,0),MATCH("EXR:M:"&amp;$B81&amp;":EUR:SP00:A",FXSpalten,0)),0)</f>
        <v>1.1838</v>
      </c>
      <c r="I85" s="6">
        <f>I84-I83</f>
        <v>0</v>
      </c>
      <c r="J85" s="38">
        <f>IFERROR(INDEX(xlsHost_ZRDaten1,MATCH(J$3,FXZeilen,0),MATCH("EXR:M:"&amp;$B81&amp;":EUR:SP00:A",FXSpalten,0)),0)</f>
        <v>1.2170000000000001</v>
      </c>
      <c r="K85" s="6">
        <f>K84-K83</f>
        <v>0</v>
      </c>
      <c r="L85" s="38">
        <f>IFERROR(INDEX(xlsHost_ZRDaten1,MATCH(L$3,FXZeilen,0),MATCH("EXR:M:"&amp;$B81&amp;":EUR:SP00:A",FXSpalten,0)),0)</f>
        <v>1.2171000000000001</v>
      </c>
      <c r="M85" s="6">
        <f>M84-M83</f>
        <v>0</v>
      </c>
      <c r="N85" s="38">
        <f>IFERROR(INDEX(xlsHost_ZRDaten1,MATCH(N$3,FXZeilen,0),MATCH("EXR:M:"&amp;$B81&amp;":EUR:SP00:A",FXSpalten,0)),0)</f>
        <v>1.2098</v>
      </c>
      <c r="O85" s="6">
        <f>O84-O83</f>
        <v>0</v>
      </c>
      <c r="P85" s="38">
        <f>IFERROR(INDEX(xlsHost_ZRDaten1,MATCH(P$3,FXZeilen,0),MATCH("EXR:M:"&amp;$B81&amp;":EUR:SP00:A",FXSpalten,0)),0)</f>
        <v>1.1899</v>
      </c>
      <c r="Q85" s="6">
        <f>Q84-Q83</f>
        <v>0</v>
      </c>
      <c r="R85" s="38">
        <f>IFERROR(INDEX(xlsHost_ZRDaten1,MATCH(R$3,FXZeilen,0),MATCH("EXR:M:"&amp;$B81&amp;":EUR:SP00:A",FXSpalten,0)),0)</f>
        <v>1.1979</v>
      </c>
      <c r="S85" s="6">
        <f>S84-S83</f>
        <v>0</v>
      </c>
      <c r="T85" s="38">
        <f>IFERROR(INDEX(xlsHost_ZRDaten1,MATCH(T$3,FXZeilen,0),MATCH("EXR:M:"&amp;$B81&amp;":EUR:SP00:A",FXSpalten,0)),0)</f>
        <v>1.2145999999999999</v>
      </c>
      <c r="U85" s="6">
        <f>U84-U83</f>
        <v>0</v>
      </c>
      <c r="V85" s="38">
        <f>IFERROR(INDEX(xlsHost_ZRDaten1,MATCH(V$3,FXZeilen,0),MATCH("EXR:M:"&amp;$B81&amp;":EUR:SP00:A",FXSpalten,0)),0)</f>
        <v>1.2047000000000001</v>
      </c>
      <c r="W85" s="6">
        <f>W84-W83</f>
        <v>0</v>
      </c>
      <c r="X85" s="38">
        <f>IFERROR(INDEX(xlsHost_ZRDaten1,MATCH(X$3,FXZeilen,0),MATCH("EXR:M:"&amp;$B81&amp;":EUR:SP00:A",FXSpalten,0)),0)</f>
        <v>1.1821999999999999</v>
      </c>
      <c r="Y85" s="6">
        <f>Y84-Y83</f>
        <v>0</v>
      </c>
      <c r="Z85" s="38">
        <f>IFERROR(INDEX(xlsHost_ZRDaten1,MATCH(Z$3,FXZeilen,0),MATCH("EXR:M:"&amp;$B81&amp;":EUR:SP00:A",FXSpalten,0)),0)</f>
        <v>1.1772</v>
      </c>
      <c r="AA85" s="6">
        <f>AA84-AA83</f>
        <v>0</v>
      </c>
      <c r="AB85" s="38">
        <f>IFERROR(INDEX(xlsHost_ZRDaten1,MATCH(AB$3,FXZeilen,0),MATCH("EXR:M:"&amp;$B81&amp;":EUR:SP00:A",FXSpalten,0)),0)</f>
        <v>1.177</v>
      </c>
      <c r="AC85" s="6">
        <f>AC84-AC83</f>
        <v>0</v>
      </c>
      <c r="AD85" s="38">
        <f>IFERROR(INDEX(xlsHost_ZRDaten1,MATCH(AD$3,FXZeilen,0),MATCH("EXR:M:"&amp;$B81&amp;":EUR:SP00:A",FXSpalten,0)),0)</f>
        <v>1.1600999999999999</v>
      </c>
      <c r="AE85" s="6">
        <f>AE84-AE83</f>
        <v>0</v>
      </c>
      <c r="AF85" s="38">
        <f>IFERROR(INDEX(xlsHost_ZRDaten1,MATCH(AF$3,FXZeilen,0),MATCH("EXR:M:"&amp;$B81&amp;":EUR:SP00:A",FXSpalten,0)),0)</f>
        <v>1.1414</v>
      </c>
      <c r="AG85" s="6">
        <f>AG84-AG83</f>
        <v>0</v>
      </c>
      <c r="AH85" s="38">
        <f>IFERROR(INDEX(xlsHost_ZRDaten1,MATCH(AH$3,FXZeilen,0),MATCH("EXR:M:"&amp;$B81&amp;":EUR:SP00:A",FXSpalten,0)),0)</f>
        <v>1.1304000000000001</v>
      </c>
      <c r="AI85" s="6">
        <f>AI84-AI83</f>
        <v>0</v>
      </c>
    </row>
    <row r="86" spans="2:37" ht="30" x14ac:dyDescent="0.25">
      <c r="B86" s="281"/>
      <c r="C86" s="129" t="s">
        <v>56</v>
      </c>
      <c r="D86" s="33"/>
      <c r="E86" s="6"/>
      <c r="F86" s="5"/>
      <c r="G86" s="6">
        <f>IFERROR(G85*(1/F85),0)</f>
        <v>0</v>
      </c>
      <c r="H86" s="5"/>
      <c r="I86" s="6">
        <f>IFERROR(I85*(1/H85),0)</f>
        <v>0</v>
      </c>
      <c r="J86" s="5"/>
      <c r="K86" s="6">
        <f>IFERROR(K85*(1/J85),0)</f>
        <v>0</v>
      </c>
      <c r="L86" s="5"/>
      <c r="M86" s="6">
        <f>IFERROR(M85*(1/L85),0)</f>
        <v>0</v>
      </c>
      <c r="N86" s="5"/>
      <c r="O86" s="6">
        <f>IFERROR(O85*(1/N85),0)</f>
        <v>0</v>
      </c>
      <c r="P86" s="5"/>
      <c r="Q86" s="6">
        <f>IFERROR(Q85*(1/P85),0)</f>
        <v>0</v>
      </c>
      <c r="R86" s="5"/>
      <c r="S86" s="6">
        <f>IFERROR(S85*(1/R85),0)</f>
        <v>0</v>
      </c>
      <c r="T86" s="5"/>
      <c r="U86" s="6">
        <f>IFERROR(U85*(1/T85),0)</f>
        <v>0</v>
      </c>
      <c r="V86" s="5"/>
      <c r="W86" s="6">
        <f>IFERROR(W85*(1/V85),0)</f>
        <v>0</v>
      </c>
      <c r="X86" s="5"/>
      <c r="Y86" s="6">
        <f>IFERROR(Y85*(1/X85),0)</f>
        <v>0</v>
      </c>
      <c r="Z86" s="5"/>
      <c r="AA86" s="6">
        <f>IFERROR(AA85*(1/Z85),0)</f>
        <v>0</v>
      </c>
      <c r="AB86" s="5"/>
      <c r="AC86" s="6">
        <f>IFERROR(AC85*(1/AB85),0)</f>
        <v>0</v>
      </c>
      <c r="AD86" s="5"/>
      <c r="AE86" s="6">
        <f>IFERROR(AE85*(1/AD85),0)</f>
        <v>0</v>
      </c>
      <c r="AF86" s="5"/>
      <c r="AG86" s="6">
        <f>IFERROR(AG85*(1/AF85),0)</f>
        <v>0</v>
      </c>
      <c r="AH86" s="5"/>
      <c r="AI86" s="6">
        <f>IFERROR(AI85*(1/AH85),0)</f>
        <v>0</v>
      </c>
    </row>
    <row r="87" spans="2:37" ht="30" x14ac:dyDescent="0.25">
      <c r="B87" s="281"/>
      <c r="C87" s="129" t="s">
        <v>58</v>
      </c>
      <c r="D87" s="33"/>
      <c r="E87" s="6"/>
      <c r="F87" s="5"/>
      <c r="G87" s="6">
        <f>G82-G81</f>
        <v>0</v>
      </c>
      <c r="H87" s="5"/>
      <c r="I87" s="6">
        <f>I82-I81</f>
        <v>0</v>
      </c>
      <c r="J87" s="5"/>
      <c r="K87" s="6">
        <f>K82-K81</f>
        <v>0</v>
      </c>
      <c r="L87" s="5"/>
      <c r="M87" s="6">
        <f>M82-M81</f>
        <v>0</v>
      </c>
      <c r="N87" s="5"/>
      <c r="O87" s="6">
        <f>O82-O81</f>
        <v>0</v>
      </c>
      <c r="P87" s="5"/>
      <c r="Q87" s="6">
        <f>Q82-Q81</f>
        <v>0</v>
      </c>
      <c r="R87" s="5"/>
      <c r="S87" s="6">
        <f>S82-S81</f>
        <v>0</v>
      </c>
      <c r="T87" s="5"/>
      <c r="U87" s="6">
        <f>U82-U81</f>
        <v>0</v>
      </c>
      <c r="V87" s="5"/>
      <c r="W87" s="6">
        <f>W82-W81</f>
        <v>0</v>
      </c>
      <c r="X87" s="5"/>
      <c r="Y87" s="6">
        <f>Y82-Y81</f>
        <v>0</v>
      </c>
      <c r="Z87" s="5"/>
      <c r="AA87" s="6">
        <f>AA82-AA81</f>
        <v>0</v>
      </c>
      <c r="AB87" s="5"/>
      <c r="AC87" s="6">
        <f>AC82-AC81</f>
        <v>0</v>
      </c>
      <c r="AD87" s="5"/>
      <c r="AE87" s="6">
        <f>AE82-AE81</f>
        <v>0</v>
      </c>
      <c r="AF87" s="5"/>
      <c r="AG87" s="6">
        <f>AG82-AG81</f>
        <v>0</v>
      </c>
      <c r="AH87" s="5"/>
      <c r="AI87" s="6">
        <f>AI82-AI81</f>
        <v>0</v>
      </c>
    </row>
    <row r="88" spans="2:37" x14ac:dyDescent="0.25">
      <c r="B88" s="281"/>
      <c r="C88" s="130" t="s">
        <v>57</v>
      </c>
      <c r="D88" s="31"/>
      <c r="E88" s="9"/>
      <c r="F88" s="7"/>
      <c r="G88" s="9">
        <f>G87-G86</f>
        <v>0</v>
      </c>
      <c r="H88" s="7"/>
      <c r="I88" s="9">
        <f>I87-I86</f>
        <v>0</v>
      </c>
      <c r="J88" s="7"/>
      <c r="K88" s="9">
        <f>K87-K86</f>
        <v>0</v>
      </c>
      <c r="L88" s="7"/>
      <c r="M88" s="9">
        <f>M87-M86</f>
        <v>0</v>
      </c>
      <c r="N88" s="7"/>
      <c r="O88" s="9">
        <f>O87-O86</f>
        <v>0</v>
      </c>
      <c r="P88" s="7"/>
      <c r="Q88" s="9">
        <f>Q87-Q86</f>
        <v>0</v>
      </c>
      <c r="R88" s="7"/>
      <c r="S88" s="9">
        <f>S87-S86</f>
        <v>0</v>
      </c>
      <c r="T88" s="7"/>
      <c r="U88" s="9">
        <f>U87-U86</f>
        <v>0</v>
      </c>
      <c r="V88" s="7"/>
      <c r="W88" s="9">
        <f>W87-W86</f>
        <v>0</v>
      </c>
      <c r="X88" s="7"/>
      <c r="Y88" s="9">
        <f>Y87-Y86</f>
        <v>0</v>
      </c>
      <c r="Z88" s="7"/>
      <c r="AA88" s="9">
        <f>AA87-AA86</f>
        <v>0</v>
      </c>
      <c r="AB88" s="7"/>
      <c r="AC88" s="9">
        <f>AC87-AC86</f>
        <v>0</v>
      </c>
      <c r="AD88" s="7"/>
      <c r="AE88" s="9">
        <f>AE87-AE86</f>
        <v>0</v>
      </c>
      <c r="AF88" s="7"/>
      <c r="AG88" s="9">
        <f>AG87-AG86</f>
        <v>0</v>
      </c>
      <c r="AH88" s="7"/>
      <c r="AI88" s="9">
        <f>AI87-AI86</f>
        <v>0</v>
      </c>
      <c r="AJ88" s="20"/>
    </row>
    <row r="89" spans="2:37" ht="15.75" thickBot="1" x14ac:dyDescent="0.3">
      <c r="B89" s="282"/>
      <c r="C89" s="131" t="s">
        <v>60</v>
      </c>
      <c r="D89" s="39"/>
      <c r="E89" s="18"/>
      <c r="F89" s="17"/>
      <c r="G89" s="18">
        <f>G88*-1</f>
        <v>0</v>
      </c>
      <c r="H89" s="17"/>
      <c r="I89" s="18">
        <f>I88*-1</f>
        <v>0</v>
      </c>
      <c r="J89" s="17"/>
      <c r="K89" s="18">
        <f>K88*-1</f>
        <v>0</v>
      </c>
      <c r="L89" s="17"/>
      <c r="M89" s="18">
        <f>M88*-1</f>
        <v>0</v>
      </c>
      <c r="N89" s="17"/>
      <c r="O89" s="18">
        <f>O88*-1</f>
        <v>0</v>
      </c>
      <c r="P89" s="17"/>
      <c r="Q89" s="18">
        <f>Q88*-1</f>
        <v>0</v>
      </c>
      <c r="R89" s="17"/>
      <c r="S89" s="18">
        <f>S88*-1</f>
        <v>0</v>
      </c>
      <c r="T89" s="17"/>
      <c r="U89" s="18">
        <f>U88*-1</f>
        <v>0</v>
      </c>
      <c r="V89" s="17"/>
      <c r="W89" s="18">
        <f>W88*-1</f>
        <v>0</v>
      </c>
      <c r="X89" s="17"/>
      <c r="Y89" s="18">
        <f>Y88*-1</f>
        <v>0</v>
      </c>
      <c r="Z89" s="17"/>
      <c r="AA89" s="18">
        <f>AA88*-1</f>
        <v>0</v>
      </c>
      <c r="AB89" s="17"/>
      <c r="AC89" s="18">
        <f>AC88*-1</f>
        <v>0</v>
      </c>
      <c r="AD89" s="17"/>
      <c r="AE89" s="18">
        <f>AE88*-1</f>
        <v>0</v>
      </c>
      <c r="AF89" s="17"/>
      <c r="AG89" s="18">
        <f>AG88*-1</f>
        <v>0</v>
      </c>
      <c r="AH89" s="17"/>
      <c r="AI89" s="18">
        <f>AI88*-1</f>
        <v>0</v>
      </c>
      <c r="AJ89" s="19"/>
    </row>
    <row r="90" spans="2:37" x14ac:dyDescent="0.25">
      <c r="B90" s="283" t="s">
        <v>13</v>
      </c>
      <c r="C90" s="132" t="s">
        <v>53</v>
      </c>
      <c r="D90" s="29"/>
      <c r="E90" s="35"/>
      <c r="F90" s="26"/>
      <c r="G90" s="36">
        <f>E91</f>
        <v>0</v>
      </c>
      <c r="H90" s="26"/>
      <c r="I90" s="36">
        <f>G91</f>
        <v>0</v>
      </c>
      <c r="J90" s="26"/>
      <c r="K90" s="36">
        <f>I91</f>
        <v>0</v>
      </c>
      <c r="L90" s="26"/>
      <c r="M90" s="36">
        <f>K91</f>
        <v>0</v>
      </c>
      <c r="N90" s="26"/>
      <c r="O90" s="36">
        <f>M91</f>
        <v>0</v>
      </c>
      <c r="P90" s="26"/>
      <c r="Q90" s="36">
        <f>O91</f>
        <v>0</v>
      </c>
      <c r="R90" s="26"/>
      <c r="S90" s="36">
        <f>Q91</f>
        <v>0</v>
      </c>
      <c r="T90" s="26"/>
      <c r="U90" s="36">
        <f>S91</f>
        <v>0</v>
      </c>
      <c r="V90" s="26"/>
      <c r="W90" s="36">
        <f>U91</f>
        <v>0</v>
      </c>
      <c r="X90" s="26"/>
      <c r="Y90" s="36">
        <f>W91</f>
        <v>0</v>
      </c>
      <c r="Z90" s="26"/>
      <c r="AA90" s="36">
        <f>Y91</f>
        <v>0</v>
      </c>
      <c r="AB90" s="26"/>
      <c r="AC90" s="36">
        <f>AA91</f>
        <v>0</v>
      </c>
      <c r="AD90" s="26"/>
      <c r="AE90" s="36">
        <f>AC91</f>
        <v>0</v>
      </c>
      <c r="AF90" s="26"/>
      <c r="AG90" s="36">
        <f>AE91</f>
        <v>0</v>
      </c>
      <c r="AH90" s="26"/>
      <c r="AI90" s="36">
        <f>AG91</f>
        <v>0</v>
      </c>
      <c r="AJ90" s="10"/>
    </row>
    <row r="91" spans="2:37" x14ac:dyDescent="0.25">
      <c r="B91" s="284"/>
      <c r="C91" s="133" t="s">
        <v>54</v>
      </c>
      <c r="D91" s="30"/>
      <c r="E91" s="11">
        <f>IFERROR(INDEX(AUSTA_aggregiert,MATCH("BBBAM:M:DE:H:DE0XXXX:A20:A:1:U6:2250:"&amp;$B90&amp;":Z",AUSTADatenZeilen,0),MATCH(D$3,AUSTADatenSpalten,0)),0)</f>
        <v>0</v>
      </c>
      <c r="F91" s="9"/>
      <c r="G91" s="11">
        <f>IFERROR(INDEX(AUSTA_aggregiert,MATCH("BBBAM:M:DE:H:DE0XXXX:A20:A:1:U6:2250:"&amp;$B90&amp;":Z",AUSTADatenZeilen,0),MATCH(F$3,AUSTADatenSpalten,0)),0)</f>
        <v>0</v>
      </c>
      <c r="H91" s="9"/>
      <c r="I91" s="11">
        <f>IFERROR(INDEX(AUSTA_aggregiert,MATCH("BBBAM:M:DE:H:DE0XXXX:A20:A:1:U6:2250:"&amp;$B90&amp;":Z",AUSTADatenZeilen,0),MATCH(H$3,AUSTADatenSpalten,0)),0)</f>
        <v>0</v>
      </c>
      <c r="J91" s="9"/>
      <c r="K91" s="11">
        <f>IFERROR(INDEX(AUSTA_aggregiert,MATCH("BBBAM:M:DE:H:DE0XXXX:A20:A:1:U6:2250:"&amp;$B90&amp;":Z",AUSTADatenZeilen,0),MATCH(J$3,AUSTADatenSpalten,0)),0)</f>
        <v>0</v>
      </c>
      <c r="L91" s="9"/>
      <c r="M91" s="11">
        <f>IFERROR(INDEX(AUSTA_aggregiert,MATCH("BBBAM:M:DE:H:DE0XXXX:A20:A:1:U6:2250:"&amp;$B90&amp;":Z",AUSTADatenZeilen,0),MATCH(L$3,AUSTADatenSpalten,0)),0)</f>
        <v>0</v>
      </c>
      <c r="N91" s="9"/>
      <c r="O91" s="11">
        <f>IFERROR(INDEX(AUSTA_aggregiert,MATCH("BBBAM:M:DE:H:DE0XXXX:A20:A:1:U6:2250:"&amp;$B90&amp;":Z",AUSTADatenZeilen,0),MATCH(N$3,AUSTADatenSpalten,0)),0)</f>
        <v>0</v>
      </c>
      <c r="P91" s="9"/>
      <c r="Q91" s="11">
        <f>IFERROR(INDEX(AUSTA_aggregiert,MATCH("BBBAM:M:DE:H:DE0XXXX:A20:A:1:U6:2250:"&amp;$B90&amp;":Z",AUSTADatenZeilen,0),MATCH(P$3,AUSTADatenSpalten,0)),0)</f>
        <v>0</v>
      </c>
      <c r="R91" s="9"/>
      <c r="S91" s="11">
        <f>IFERROR(INDEX(AUSTA_aggregiert,MATCH("BBBAM:M:DE:H:DE0XXXX:A20:A:1:U6:2250:"&amp;$B90&amp;":Z",AUSTADatenZeilen,0),MATCH(R$3,AUSTADatenSpalten,0)),0)</f>
        <v>0</v>
      </c>
      <c r="T91" s="9"/>
      <c r="U91" s="11">
        <f>IFERROR(INDEX(AUSTA_aggregiert,MATCH("BBBAM:M:DE:H:DE0XXXX:A20:A:1:U6:2250:"&amp;$B90&amp;":Z",AUSTADatenZeilen,0),MATCH(T$3,AUSTADatenSpalten,0)),0)</f>
        <v>0</v>
      </c>
      <c r="V91" s="9"/>
      <c r="W91" s="11">
        <f>IFERROR(INDEX(AUSTA_aggregiert,MATCH("BBBAM:M:DE:H:DE0XXXX:A20:A:1:U6:2250:"&amp;$B90&amp;":Z",AUSTADatenZeilen,0),MATCH(V$3,AUSTADatenSpalten,0)),0)</f>
        <v>0</v>
      </c>
      <c r="X91" s="9"/>
      <c r="Y91" s="11">
        <f>IFERROR(INDEX(AUSTA_aggregiert,MATCH("BBBAM:M:DE:H:DE0XXXX:A20:A:1:U6:2250:"&amp;$B90&amp;":Z",AUSTADatenZeilen,0),MATCH(X$3,AUSTADatenSpalten,0)),0)</f>
        <v>0</v>
      </c>
      <c r="Z91" s="9"/>
      <c r="AA91" s="11">
        <f>IFERROR(INDEX(AUSTA_aggregiert,MATCH("BBBAM:M:DE:H:DE0XXXX:A20:A:1:U6:2250:"&amp;$B90&amp;":Z",AUSTADatenZeilen,0),MATCH(Z$3,AUSTADatenSpalten,0)),0)</f>
        <v>0</v>
      </c>
      <c r="AB91" s="9"/>
      <c r="AC91" s="11">
        <f>IFERROR(INDEX(AUSTA_aggregiert,MATCH("BBBAM:M:DE:H:DE0XXXX:A20:A:1:U6:2250:"&amp;$B90&amp;":Z",AUSTADatenZeilen,0),MATCH(AB$3,AUSTADatenSpalten,0)),0)</f>
        <v>0</v>
      </c>
      <c r="AD91" s="9"/>
      <c r="AE91" s="11">
        <f>IFERROR(INDEX(AUSTA_aggregiert,MATCH("BBBAM:M:DE:H:DE0XXXX:A20:A:1:U6:2250:"&amp;$B90&amp;":Z",AUSTADatenZeilen,0),MATCH(AD$3,AUSTADatenSpalten,0)),0)</f>
        <v>0</v>
      </c>
      <c r="AF91" s="9"/>
      <c r="AG91" s="11">
        <f>IFERROR(INDEX(AUSTA_aggregiert,MATCH("BBBAM:M:DE:H:DE0XXXX:A20:A:1:U6:2250:"&amp;$B90&amp;":Z",AUSTADatenZeilen,0),MATCH(AF$3,AUSTADatenSpalten,0)),0)</f>
        <v>0</v>
      </c>
      <c r="AH91" s="9"/>
      <c r="AI91" s="11">
        <f>IFERROR(INDEX(AUSTA_aggregiert,MATCH("BBBAM:M:DE:H:DE0XXXX:A20:A:1:U6:2250:"&amp;$B90&amp;":Z",AUSTADatenZeilen,0),MATCH(AH$3,AUSTADatenSpalten,0)),0)</f>
        <v>0</v>
      </c>
      <c r="AJ91" s="10"/>
    </row>
    <row r="92" spans="2:37" x14ac:dyDescent="0.25">
      <c r="B92" s="284"/>
      <c r="C92" s="134" t="s">
        <v>30</v>
      </c>
      <c r="D92" s="31"/>
      <c r="E92" s="6"/>
      <c r="F92" s="37">
        <f>D93</f>
        <v>0.91234999999999999</v>
      </c>
      <c r="G92" s="6">
        <f>G90*F92</f>
        <v>0</v>
      </c>
      <c r="H92" s="37">
        <f>F93</f>
        <v>0.90207999999999999</v>
      </c>
      <c r="I92" s="6">
        <f>I90*H92</f>
        <v>0</v>
      </c>
      <c r="J92" s="37">
        <f>H93</f>
        <v>0.89844999999999997</v>
      </c>
      <c r="K92" s="6">
        <f>K90*J92</f>
        <v>0</v>
      </c>
      <c r="L92" s="37">
        <f>J93</f>
        <v>0.89903</v>
      </c>
      <c r="M92" s="6">
        <f>M90*L92</f>
        <v>0</v>
      </c>
      <c r="N92" s="37">
        <f>L93</f>
        <v>0.88383</v>
      </c>
      <c r="O92" s="6">
        <f>O90*N92</f>
        <v>0</v>
      </c>
      <c r="P92" s="37">
        <f>N93</f>
        <v>0.87053000000000003</v>
      </c>
      <c r="Q92" s="6">
        <f>Q90*P92</f>
        <v>0</v>
      </c>
      <c r="R92" s="37">
        <f>P93</f>
        <v>0.85209000000000001</v>
      </c>
      <c r="S92" s="6">
        <f>S90*R92</f>
        <v>0</v>
      </c>
      <c r="T92" s="37">
        <f>R93</f>
        <v>0.86863000000000001</v>
      </c>
      <c r="U92" s="6">
        <f>U90*T92</f>
        <v>0</v>
      </c>
      <c r="V92" s="37">
        <f>T93</f>
        <v>0.86012999999999995</v>
      </c>
      <c r="W92" s="6">
        <f>W90*V92</f>
        <v>0</v>
      </c>
      <c r="X92" s="37">
        <f>V93</f>
        <v>0.85804999999999998</v>
      </c>
      <c r="Y92" s="6">
        <f>Y90*X92</f>
        <v>0</v>
      </c>
      <c r="Z92" s="37">
        <f>X93</f>
        <v>0.85140000000000005</v>
      </c>
      <c r="AA92" s="6">
        <f>AA90*Z92</f>
        <v>0</v>
      </c>
      <c r="AB92" s="37">
        <f>Z93</f>
        <v>0.85875000000000001</v>
      </c>
      <c r="AC92" s="6">
        <f>AC90*AB92</f>
        <v>0</v>
      </c>
      <c r="AD92" s="37">
        <f>AB93</f>
        <v>0.86053000000000002</v>
      </c>
      <c r="AE92" s="6">
        <f>AE90*AD92</f>
        <v>0</v>
      </c>
      <c r="AF92" s="37">
        <f>AD93</f>
        <v>0.84489999999999998</v>
      </c>
      <c r="AG92" s="6">
        <f>AG90*AF92</f>
        <v>0</v>
      </c>
      <c r="AH92" s="37">
        <f>AF93</f>
        <v>0.85172999999999999</v>
      </c>
      <c r="AI92" s="6">
        <f>AI90*AH92</f>
        <v>0</v>
      </c>
    </row>
    <row r="93" spans="2:37" x14ac:dyDescent="0.25">
      <c r="B93" s="284"/>
      <c r="C93" s="134" t="s">
        <v>31</v>
      </c>
      <c r="D93" s="80">
        <f>IFERROR(INDEX(xlsHost_ZRDaten1,MATCH(D$3,FXZeilen,0),MATCH("EXR:M:"&amp;$B90&amp;":EUR:SP00:E",FXSpalten,0)),0)</f>
        <v>0.91234999999999999</v>
      </c>
      <c r="E93" s="6">
        <f>E91*D93</f>
        <v>0</v>
      </c>
      <c r="F93" s="37">
        <f>IFERROR(INDEX(xlsHost_ZRDaten1,MATCH(F$3,FXZeilen,0),MATCH("EXR:M:"&amp;$B90&amp;":EUR:SP00:E",FXSpalten,0)),0)</f>
        <v>0.90207999999999999</v>
      </c>
      <c r="G93" s="6">
        <f>G91*F93</f>
        <v>0</v>
      </c>
      <c r="H93" s="37">
        <f>IFERROR(INDEX(xlsHost_ZRDaten1,MATCH(H$3,FXZeilen,0),MATCH("EXR:M:"&amp;$B90&amp;":EUR:SP00:E",FXSpalten,0)),0)</f>
        <v>0.89844999999999997</v>
      </c>
      <c r="I93" s="6">
        <f>I91*H93</f>
        <v>0</v>
      </c>
      <c r="J93" s="37">
        <f>IFERROR(INDEX(xlsHost_ZRDaten1,MATCH(J$3,FXZeilen,0),MATCH("EXR:M:"&amp;$B90&amp;":EUR:SP00:E",FXSpalten,0)),0)</f>
        <v>0.89903</v>
      </c>
      <c r="K93" s="6">
        <f>K91*J93</f>
        <v>0</v>
      </c>
      <c r="L93" s="37">
        <f>IFERROR(INDEX(xlsHost_ZRDaten1,MATCH(L$3,FXZeilen,0),MATCH("EXR:M:"&amp;$B90&amp;":EUR:SP00:E",FXSpalten,0)),0)</f>
        <v>0.88383</v>
      </c>
      <c r="M93" s="6">
        <f>M91*L93</f>
        <v>0</v>
      </c>
      <c r="N93" s="37">
        <f>IFERROR(INDEX(xlsHost_ZRDaten1,MATCH(N$3,FXZeilen,0),MATCH("EXR:M:"&amp;$B90&amp;":EUR:SP00:E",FXSpalten,0)),0)</f>
        <v>0.87053000000000003</v>
      </c>
      <c r="O93" s="6">
        <f>O91*N93</f>
        <v>0</v>
      </c>
      <c r="P93" s="37">
        <f>IFERROR(INDEX(xlsHost_ZRDaten1,MATCH(P$3,FXZeilen,0),MATCH("EXR:M:"&amp;$B90&amp;":EUR:SP00:E",FXSpalten,0)),0)</f>
        <v>0.85209000000000001</v>
      </c>
      <c r="Q93" s="6">
        <f>Q91*P93</f>
        <v>0</v>
      </c>
      <c r="R93" s="37">
        <f>IFERROR(INDEX(xlsHost_ZRDaten1,MATCH(R$3,FXZeilen,0),MATCH("EXR:M:"&amp;$B90&amp;":EUR:SP00:E",FXSpalten,0)),0)</f>
        <v>0.86863000000000001</v>
      </c>
      <c r="S93" s="6">
        <f>S91*R93</f>
        <v>0</v>
      </c>
      <c r="T93" s="37">
        <f>IFERROR(INDEX(xlsHost_ZRDaten1,MATCH(T$3,FXZeilen,0),MATCH("EXR:M:"&amp;$B90&amp;":EUR:SP00:E",FXSpalten,0)),0)</f>
        <v>0.86012999999999995</v>
      </c>
      <c r="U93" s="6">
        <f>U91*T93</f>
        <v>0</v>
      </c>
      <c r="V93" s="37">
        <f>IFERROR(INDEX(xlsHost_ZRDaten1,MATCH(V$3,FXZeilen,0),MATCH("EXR:M:"&amp;$B90&amp;":EUR:SP00:E",FXSpalten,0)),0)</f>
        <v>0.85804999999999998</v>
      </c>
      <c r="W93" s="6">
        <f>W91*V93</f>
        <v>0</v>
      </c>
      <c r="X93" s="37">
        <f>IFERROR(INDEX(xlsHost_ZRDaten1,MATCH(X$3,FXZeilen,0),MATCH("EXR:M:"&amp;$B90&amp;":EUR:SP00:E",FXSpalten,0)),0)</f>
        <v>0.85140000000000005</v>
      </c>
      <c r="Y93" s="6">
        <f>Y91*X93</f>
        <v>0</v>
      </c>
      <c r="Z93" s="37">
        <f>IFERROR(INDEX(xlsHost_ZRDaten1,MATCH(Z$3,FXZeilen,0),MATCH("EXR:M:"&amp;$B90&amp;":EUR:SP00:E",FXSpalten,0)),0)</f>
        <v>0.85875000000000001</v>
      </c>
      <c r="AA93" s="6">
        <f>AA91*Z93</f>
        <v>0</v>
      </c>
      <c r="AB93" s="37">
        <f>IFERROR(INDEX(xlsHost_ZRDaten1,MATCH(AB$3,FXZeilen,0),MATCH("EXR:M:"&amp;$B90&amp;":EUR:SP00:E",FXSpalten,0)),0)</f>
        <v>0.86053000000000002</v>
      </c>
      <c r="AC93" s="6">
        <f>AC91*AB93</f>
        <v>0</v>
      </c>
      <c r="AD93" s="37">
        <f>IFERROR(INDEX(xlsHost_ZRDaten1,MATCH(AD$3,FXZeilen,0),MATCH("EXR:M:"&amp;$B90&amp;":EUR:SP00:E",FXSpalten,0)),0)</f>
        <v>0.84489999999999998</v>
      </c>
      <c r="AE93" s="6">
        <f>AE91*AD93</f>
        <v>0</v>
      </c>
      <c r="AF93" s="37">
        <f>IFERROR(INDEX(xlsHost_ZRDaten1,MATCH(AF$3,FXZeilen,0),MATCH("EXR:M:"&amp;$B90&amp;":EUR:SP00:E",FXSpalten,0)),0)</f>
        <v>0.85172999999999999</v>
      </c>
      <c r="AG93" s="6">
        <f>AG91*AF93</f>
        <v>0</v>
      </c>
      <c r="AH93" s="37">
        <f>IFERROR(INDEX(xlsHost_ZRDaten1,MATCH(AH$3,FXZeilen,0),MATCH("EXR:M:"&amp;$B90&amp;":EUR:SP00:E",FXSpalten,0)),0)</f>
        <v>0.84028000000000003</v>
      </c>
      <c r="AI93" s="6">
        <f>AI91*AH93</f>
        <v>0</v>
      </c>
    </row>
    <row r="94" spans="2:37" ht="30" x14ac:dyDescent="0.25">
      <c r="B94" s="284"/>
      <c r="C94" s="134" t="s">
        <v>47</v>
      </c>
      <c r="D94" s="81">
        <f>IFERROR(INDEX(xlsHost_ZRDaten1,MATCH(D$3,FXZeilen,0),MATCH("EXR:M:"&amp;$B90&amp;":EUR:SP00:A",FXSpalten,0)),0)</f>
        <v>0.90947</v>
      </c>
      <c r="E94" s="6"/>
      <c r="F94" s="38">
        <f>IFERROR(INDEX(xlsHost_ZRDaten1,MATCH(F$3,FXZeilen,0),MATCH("EXR:M:"&amp;$B90&amp;":EUR:SP00:A",FXSpalten,0)),0)</f>
        <v>0.90741000000000005</v>
      </c>
      <c r="G94" s="6">
        <f>G93-G92</f>
        <v>0</v>
      </c>
      <c r="H94" s="38">
        <f>IFERROR(INDEX(xlsHost_ZRDaten1,MATCH(H$3,FXZeilen,0),MATCH("EXR:M:"&amp;$B90&amp;":EUR:SP00:A",FXSpalten,0)),0)</f>
        <v>0.89605000000000001</v>
      </c>
      <c r="I94" s="6">
        <f>I93-I92</f>
        <v>0</v>
      </c>
      <c r="J94" s="38">
        <f>IFERROR(INDEX(xlsHost_ZRDaten1,MATCH(J$3,FXZeilen,0),MATCH("EXR:M:"&amp;$B90&amp;":EUR:SP00:A",FXSpalten,0)),0)</f>
        <v>0.90624000000000005</v>
      </c>
      <c r="K94" s="6">
        <f>K93-K92</f>
        <v>0</v>
      </c>
      <c r="L94" s="38">
        <f>IFERROR(INDEX(xlsHost_ZRDaten1,MATCH(L$3,FXZeilen,0),MATCH("EXR:M:"&amp;$B90&amp;":EUR:SP00:A",FXSpalten,0)),0)</f>
        <v>0.89266999999999996</v>
      </c>
      <c r="M94" s="6">
        <f>M93-M92</f>
        <v>0</v>
      </c>
      <c r="N94" s="38">
        <f>IFERROR(INDEX(xlsHost_ZRDaten1,MATCH(N$3,FXZeilen,0),MATCH("EXR:M:"&amp;$B90&amp;":EUR:SP00:A",FXSpalten,0)),0)</f>
        <v>0.87268000000000001</v>
      </c>
      <c r="O94" s="6">
        <f>O93-O92</f>
        <v>0</v>
      </c>
      <c r="P94" s="38">
        <f>IFERROR(INDEX(xlsHost_ZRDaten1,MATCH(P$3,FXZeilen,0),MATCH("EXR:M:"&amp;$B90&amp;":EUR:SP00:A",FXSpalten,0)),0)</f>
        <v>0.85872999999999999</v>
      </c>
      <c r="Q94" s="6">
        <f>Q93-Q92</f>
        <v>0</v>
      </c>
      <c r="R94" s="38">
        <f>IFERROR(INDEX(xlsHost_ZRDaten1,MATCH(R$3,FXZeilen,0),MATCH("EXR:M:"&amp;$B90&amp;":EUR:SP00:A",FXSpalten,0)),0)</f>
        <v>0.86526999999999998</v>
      </c>
      <c r="S94" s="6">
        <f>S93-S92</f>
        <v>0</v>
      </c>
      <c r="T94" s="38">
        <f>IFERROR(INDEX(xlsHost_ZRDaten1,MATCH(T$3,FXZeilen,0),MATCH("EXR:M:"&amp;$B90&amp;":EUR:SP00:A",FXSpalten,0)),0)</f>
        <v>0.86258000000000001</v>
      </c>
      <c r="U94" s="6">
        <f>U93-U92</f>
        <v>0</v>
      </c>
      <c r="V94" s="38">
        <f>IFERROR(INDEX(xlsHost_ZRDaten1,MATCH(V$3,FXZeilen,0),MATCH("EXR:M:"&amp;$B90&amp;":EUR:SP00:A",FXSpalten,0)),0)</f>
        <v>0.85872000000000004</v>
      </c>
      <c r="W94" s="6">
        <f>W93-W92</f>
        <v>0</v>
      </c>
      <c r="X94" s="38">
        <f>IFERROR(INDEX(xlsHost_ZRDaten1,MATCH(X$3,FXZeilen,0),MATCH("EXR:M:"&amp;$B90&amp;":EUR:SP00:A",FXSpalten,0)),0)</f>
        <v>0.85612999999999995</v>
      </c>
      <c r="Y94" s="6">
        <f>Y93-Y92</f>
        <v>0</v>
      </c>
      <c r="Z94" s="38">
        <f>IFERROR(INDEX(xlsHost_ZRDaten1,MATCH(Z$3,FXZeilen,0),MATCH("EXR:M:"&amp;$B90&amp;":EUR:SP00:A",FXSpalten,0)),0)</f>
        <v>0.85287000000000002</v>
      </c>
      <c r="AA94" s="6">
        <f>AA93-AA92</f>
        <v>0</v>
      </c>
      <c r="AB94" s="38">
        <f>IFERROR(INDEX(xlsHost_ZRDaten1,MATCH(AB$3,FXZeilen,0),MATCH("EXR:M:"&amp;$B90&amp;":EUR:SP00:A",FXSpalten,0)),0)</f>
        <v>0.85682999999999998</v>
      </c>
      <c r="AC94" s="6">
        <f>AC93-AC92</f>
        <v>0</v>
      </c>
      <c r="AD94" s="38">
        <f>IFERROR(INDEX(xlsHost_ZRDaten1,MATCH(AD$3,FXZeilen,0),MATCH("EXR:M:"&amp;$B90&amp;":EUR:SP00:A",FXSpalten,0)),0)</f>
        <v>0.84694000000000003</v>
      </c>
      <c r="AE94" s="6">
        <f>AE93-AE92</f>
        <v>0</v>
      </c>
      <c r="AF94" s="38">
        <f>IFERROR(INDEX(xlsHost_ZRDaten1,MATCH(AF$3,FXZeilen,0),MATCH("EXR:M:"&amp;$B90&amp;":EUR:SP00:A",FXSpalten,0)),0)</f>
        <v>0.84785999999999995</v>
      </c>
      <c r="AG94" s="6">
        <f>AG93-AG92</f>
        <v>0</v>
      </c>
      <c r="AH94" s="38">
        <f>IFERROR(INDEX(xlsHost_ZRDaten1,MATCH(AH$3,FXZeilen,0),MATCH("EXR:M:"&amp;$B90&amp;":EUR:SP00:A",FXSpalten,0)),0)</f>
        <v>0.84875</v>
      </c>
      <c r="AI94" s="6">
        <f>AI93-AI92</f>
        <v>0</v>
      </c>
    </row>
    <row r="95" spans="2:37" ht="30" x14ac:dyDescent="0.25">
      <c r="B95" s="284"/>
      <c r="C95" s="134" t="s">
        <v>56</v>
      </c>
      <c r="D95" s="33"/>
      <c r="E95" s="6"/>
      <c r="F95" s="5"/>
      <c r="G95" s="6">
        <f>IFERROR(G94*(1/F94),0)</f>
        <v>0</v>
      </c>
      <c r="H95" s="5"/>
      <c r="I95" s="6">
        <f>IFERROR(I94*(1/H94),0)</f>
        <v>0</v>
      </c>
      <c r="J95" s="5"/>
      <c r="K95" s="6">
        <f>IFERROR(K94*(1/J94),0)</f>
        <v>0</v>
      </c>
      <c r="L95" s="5"/>
      <c r="M95" s="6">
        <f>IFERROR(M94*(1/L94),0)</f>
        <v>0</v>
      </c>
      <c r="N95" s="5"/>
      <c r="O95" s="6">
        <f>IFERROR(O94*(1/N94),0)</f>
        <v>0</v>
      </c>
      <c r="P95" s="5"/>
      <c r="Q95" s="6">
        <f>IFERROR(Q94*(1/P94),0)</f>
        <v>0</v>
      </c>
      <c r="R95" s="5"/>
      <c r="S95" s="6">
        <f>IFERROR(S94*(1/R94),0)</f>
        <v>0</v>
      </c>
      <c r="T95" s="5"/>
      <c r="U95" s="6">
        <f>IFERROR(U94*(1/T94),0)</f>
        <v>0</v>
      </c>
      <c r="V95" s="5"/>
      <c r="W95" s="6">
        <f>IFERROR(W94*(1/V94),0)</f>
        <v>0</v>
      </c>
      <c r="X95" s="5"/>
      <c r="Y95" s="6">
        <f>IFERROR(Y94*(1/X94),0)</f>
        <v>0</v>
      </c>
      <c r="Z95" s="5"/>
      <c r="AA95" s="6">
        <f>IFERROR(AA94*(1/Z94),0)</f>
        <v>0</v>
      </c>
      <c r="AB95" s="5"/>
      <c r="AC95" s="6">
        <f>IFERROR(AC94*(1/AB94),0)</f>
        <v>0</v>
      </c>
      <c r="AD95" s="5"/>
      <c r="AE95" s="6">
        <f>IFERROR(AE94*(1/AD94),0)</f>
        <v>0</v>
      </c>
      <c r="AF95" s="5"/>
      <c r="AG95" s="6">
        <f>IFERROR(AG94*(1/AF94),0)</f>
        <v>0</v>
      </c>
      <c r="AH95" s="5"/>
      <c r="AI95" s="6">
        <f>IFERROR(AI94*(1/AH94),0)</f>
        <v>0</v>
      </c>
    </row>
    <row r="96" spans="2:37" ht="30" x14ac:dyDescent="0.25">
      <c r="B96" s="284"/>
      <c r="C96" s="134" t="s">
        <v>58</v>
      </c>
      <c r="D96" s="33"/>
      <c r="E96" s="6"/>
      <c r="F96" s="5"/>
      <c r="G96" s="6">
        <f>G91-G90</f>
        <v>0</v>
      </c>
      <c r="H96" s="5"/>
      <c r="I96" s="6">
        <f>I91-I90</f>
        <v>0</v>
      </c>
      <c r="J96" s="5"/>
      <c r="K96" s="6">
        <f>K91-K90</f>
        <v>0</v>
      </c>
      <c r="L96" s="5"/>
      <c r="M96" s="6">
        <f>M91-M90</f>
        <v>0</v>
      </c>
      <c r="N96" s="5"/>
      <c r="O96" s="6">
        <f>O91-O90</f>
        <v>0</v>
      </c>
      <c r="P96" s="5"/>
      <c r="Q96" s="6">
        <f>Q91-Q90</f>
        <v>0</v>
      </c>
      <c r="R96" s="5"/>
      <c r="S96" s="6">
        <f>S91-S90</f>
        <v>0</v>
      </c>
      <c r="T96" s="5"/>
      <c r="U96" s="6">
        <f>U91-U90</f>
        <v>0</v>
      </c>
      <c r="V96" s="5"/>
      <c r="W96" s="6">
        <f>W91-W90</f>
        <v>0</v>
      </c>
      <c r="X96" s="5"/>
      <c r="Y96" s="6">
        <f>Y91-Y90</f>
        <v>0</v>
      </c>
      <c r="Z96" s="5"/>
      <c r="AA96" s="6">
        <f>AA91-AA90</f>
        <v>0</v>
      </c>
      <c r="AB96" s="5"/>
      <c r="AC96" s="6">
        <f>AC91-AC90</f>
        <v>0</v>
      </c>
      <c r="AD96" s="5"/>
      <c r="AE96" s="6">
        <f>AE91-AE90</f>
        <v>0</v>
      </c>
      <c r="AF96" s="5"/>
      <c r="AG96" s="6">
        <f>AG91-AG90</f>
        <v>0</v>
      </c>
      <c r="AH96" s="5"/>
      <c r="AI96" s="6">
        <f>AI91-AI90</f>
        <v>0</v>
      </c>
    </row>
    <row r="97" spans="2:38" x14ac:dyDescent="0.25">
      <c r="B97" s="284"/>
      <c r="C97" s="135" t="s">
        <v>57</v>
      </c>
      <c r="D97" s="31"/>
      <c r="E97" s="9"/>
      <c r="F97" s="7"/>
      <c r="G97" s="9">
        <f>G96-G95</f>
        <v>0</v>
      </c>
      <c r="H97" s="7"/>
      <c r="I97" s="9">
        <f>I96-I95</f>
        <v>0</v>
      </c>
      <c r="J97" s="7"/>
      <c r="K97" s="9">
        <f>K96-K95</f>
        <v>0</v>
      </c>
      <c r="L97" s="7"/>
      <c r="M97" s="9">
        <f>M96-M95</f>
        <v>0</v>
      </c>
      <c r="N97" s="7"/>
      <c r="O97" s="9">
        <f>O96-O95</f>
        <v>0</v>
      </c>
      <c r="P97" s="7"/>
      <c r="Q97" s="9">
        <f>Q96-Q95</f>
        <v>0</v>
      </c>
      <c r="R97" s="7"/>
      <c r="S97" s="9">
        <f>S96-S95</f>
        <v>0</v>
      </c>
      <c r="T97" s="7"/>
      <c r="U97" s="9">
        <f>U96-U95</f>
        <v>0</v>
      </c>
      <c r="V97" s="7"/>
      <c r="W97" s="9">
        <f>W96-W95</f>
        <v>0</v>
      </c>
      <c r="X97" s="7"/>
      <c r="Y97" s="9">
        <f>Y96-Y95</f>
        <v>0</v>
      </c>
      <c r="Z97" s="7"/>
      <c r="AA97" s="9">
        <f>AA96-AA95</f>
        <v>0</v>
      </c>
      <c r="AB97" s="7"/>
      <c r="AC97" s="9">
        <f>AC96-AC95</f>
        <v>0</v>
      </c>
      <c r="AD97" s="7"/>
      <c r="AE97" s="9">
        <f>AE96-AE95</f>
        <v>0</v>
      </c>
      <c r="AF97" s="7"/>
      <c r="AG97" s="9">
        <f>AG96-AG95</f>
        <v>0</v>
      </c>
      <c r="AH97" s="7"/>
      <c r="AI97" s="9">
        <f>AI96-AI95</f>
        <v>0</v>
      </c>
      <c r="AJ97" s="20"/>
      <c r="AK97" s="10"/>
      <c r="AL97" s="10"/>
    </row>
    <row r="98" spans="2:38" ht="15.75" thickBot="1" x14ac:dyDescent="0.3">
      <c r="B98" s="285"/>
      <c r="C98" s="136" t="s">
        <v>60</v>
      </c>
      <c r="D98" s="39"/>
      <c r="E98" s="18"/>
      <c r="F98" s="17"/>
      <c r="G98" s="18">
        <f>G97*-1</f>
        <v>0</v>
      </c>
      <c r="H98" s="17"/>
      <c r="I98" s="18">
        <f>I97*-1</f>
        <v>0</v>
      </c>
      <c r="J98" s="17"/>
      <c r="K98" s="18">
        <f>K97*-1</f>
        <v>0</v>
      </c>
      <c r="L98" s="17"/>
      <c r="M98" s="18">
        <f>M97*-1</f>
        <v>0</v>
      </c>
      <c r="N98" s="17"/>
      <c r="O98" s="18">
        <f>O97*-1</f>
        <v>0</v>
      </c>
      <c r="P98" s="17"/>
      <c r="Q98" s="18">
        <f>Q97*-1</f>
        <v>0</v>
      </c>
      <c r="R98" s="17"/>
      <c r="S98" s="18">
        <f>S97*-1</f>
        <v>0</v>
      </c>
      <c r="T98" s="17"/>
      <c r="U98" s="18">
        <f>U97*-1</f>
        <v>0</v>
      </c>
      <c r="V98" s="17"/>
      <c r="W98" s="18">
        <f>W97*-1</f>
        <v>0</v>
      </c>
      <c r="X98" s="17"/>
      <c r="Y98" s="18">
        <f>Y97*-1</f>
        <v>0</v>
      </c>
      <c r="Z98" s="17"/>
      <c r="AA98" s="18">
        <f>AA97*-1</f>
        <v>0</v>
      </c>
      <c r="AB98" s="17"/>
      <c r="AC98" s="18">
        <f>AC97*-1</f>
        <v>0</v>
      </c>
      <c r="AD98" s="17"/>
      <c r="AE98" s="18">
        <f>AE97*-1</f>
        <v>0</v>
      </c>
      <c r="AF98" s="17"/>
      <c r="AG98" s="18">
        <f>AG97*-1</f>
        <v>0</v>
      </c>
      <c r="AH98" s="17"/>
      <c r="AI98" s="18">
        <f>AI97*-1</f>
        <v>0</v>
      </c>
      <c r="AJ98" s="19"/>
      <c r="AK98" s="10"/>
      <c r="AL98" s="10"/>
    </row>
    <row r="99" spans="2:38" x14ac:dyDescent="0.25">
      <c r="B99" s="288" t="s">
        <v>14</v>
      </c>
      <c r="C99" s="137" t="s">
        <v>53</v>
      </c>
      <c r="D99" s="29"/>
      <c r="E99" s="35"/>
      <c r="F99" s="26"/>
      <c r="G99" s="36">
        <f>E100</f>
        <v>0</v>
      </c>
      <c r="H99" s="26"/>
      <c r="I99" s="36">
        <f>G100</f>
        <v>0</v>
      </c>
      <c r="J99" s="26"/>
      <c r="K99" s="36">
        <f>I100</f>
        <v>0</v>
      </c>
      <c r="L99" s="26"/>
      <c r="M99" s="36">
        <f>K100</f>
        <v>0</v>
      </c>
      <c r="N99" s="26"/>
      <c r="O99" s="36">
        <f>M100</f>
        <v>0</v>
      </c>
      <c r="P99" s="26"/>
      <c r="Q99" s="36">
        <f>O100</f>
        <v>0</v>
      </c>
      <c r="R99" s="26"/>
      <c r="S99" s="36">
        <f>Q100</f>
        <v>0</v>
      </c>
      <c r="T99" s="26"/>
      <c r="U99" s="36">
        <f>S100</f>
        <v>0</v>
      </c>
      <c r="V99" s="26"/>
      <c r="W99" s="36">
        <f>U100</f>
        <v>0</v>
      </c>
      <c r="X99" s="26"/>
      <c r="Y99" s="36">
        <f>W100</f>
        <v>0</v>
      </c>
      <c r="Z99" s="26"/>
      <c r="AA99" s="36">
        <f>Y100</f>
        <v>0</v>
      </c>
      <c r="AB99" s="26"/>
      <c r="AC99" s="36">
        <f>AA100</f>
        <v>0</v>
      </c>
      <c r="AD99" s="26"/>
      <c r="AE99" s="36">
        <f>AC100</f>
        <v>0</v>
      </c>
      <c r="AF99" s="26"/>
      <c r="AG99" s="36">
        <f>AE100</f>
        <v>0</v>
      </c>
      <c r="AH99" s="26"/>
      <c r="AI99" s="36">
        <f>AG100</f>
        <v>0</v>
      </c>
      <c r="AJ99" s="10"/>
      <c r="AK99" s="10"/>
      <c r="AL99" s="10"/>
    </row>
    <row r="100" spans="2:38" x14ac:dyDescent="0.25">
      <c r="B100" s="289"/>
      <c r="C100" s="138" t="s">
        <v>54</v>
      </c>
      <c r="D100" s="30"/>
      <c r="E100" s="11">
        <f>IFERROR(INDEX(AUSTA_aggregiert,MATCH("BBBAM:M:DE:H:DE0XXXX:A20:A:1:U6:2250:"&amp;$B99&amp;":Z",AUSTADatenZeilen,0),MATCH(D$3,AUSTADatenSpalten,0)),0)</f>
        <v>0</v>
      </c>
      <c r="F100" s="9"/>
      <c r="G100" s="11">
        <f>IFERROR(INDEX(AUSTA_aggregiert,MATCH("BBBAM:M:DE:H:DE0XXXX:A20:A:1:U6:2250:"&amp;$B99&amp;":Z",AUSTADatenZeilen,0),MATCH(F$3,AUSTADatenSpalten,0)),0)</f>
        <v>0</v>
      </c>
      <c r="H100" s="9"/>
      <c r="I100" s="11">
        <f>IFERROR(INDEX(AUSTA_aggregiert,MATCH("BBBAM:M:DE:H:DE0XXXX:A20:A:1:U6:2250:"&amp;$B99&amp;":Z",AUSTADatenZeilen,0),MATCH(H$3,AUSTADatenSpalten,0)),0)</f>
        <v>0</v>
      </c>
      <c r="J100" s="9"/>
      <c r="K100" s="11">
        <f>IFERROR(INDEX(AUSTA_aggregiert,MATCH("BBBAM:M:DE:H:DE0XXXX:A20:A:1:U6:2250:"&amp;$B99&amp;":Z",AUSTADatenZeilen,0),MATCH(J$3,AUSTADatenSpalten,0)),0)</f>
        <v>0</v>
      </c>
      <c r="L100" s="9"/>
      <c r="M100" s="11">
        <f>IFERROR(INDEX(AUSTA_aggregiert,MATCH("BBBAM:M:DE:H:DE0XXXX:A20:A:1:U6:2250:"&amp;$B99&amp;":Z",AUSTADatenZeilen,0),MATCH(L$3,AUSTADatenSpalten,0)),0)</f>
        <v>0</v>
      </c>
      <c r="N100" s="9"/>
      <c r="O100" s="11">
        <f>IFERROR(INDEX(AUSTA_aggregiert,MATCH("BBBAM:M:DE:H:DE0XXXX:A20:A:1:U6:2250:"&amp;$B99&amp;":Z",AUSTADatenZeilen,0),MATCH(N$3,AUSTADatenSpalten,0)),0)</f>
        <v>0</v>
      </c>
      <c r="P100" s="9"/>
      <c r="Q100" s="11">
        <f>IFERROR(INDEX(AUSTA_aggregiert,MATCH("BBBAM:M:DE:H:DE0XXXX:A20:A:1:U6:2250:"&amp;$B99&amp;":Z",AUSTADatenZeilen,0),MATCH(P$3,AUSTADatenSpalten,0)),0)</f>
        <v>0</v>
      </c>
      <c r="R100" s="9"/>
      <c r="S100" s="11">
        <f>IFERROR(INDEX(AUSTA_aggregiert,MATCH("BBBAM:M:DE:H:DE0XXXX:A20:A:1:U6:2250:"&amp;$B99&amp;":Z",AUSTADatenZeilen,0),MATCH(R$3,AUSTADatenSpalten,0)),0)</f>
        <v>0</v>
      </c>
      <c r="T100" s="9"/>
      <c r="U100" s="11">
        <f>IFERROR(INDEX(AUSTA_aggregiert,MATCH("BBBAM:M:DE:H:DE0XXXX:A20:A:1:U6:2250:"&amp;$B99&amp;":Z",AUSTADatenZeilen,0),MATCH(T$3,AUSTADatenSpalten,0)),0)</f>
        <v>0</v>
      </c>
      <c r="V100" s="9"/>
      <c r="W100" s="11">
        <f>IFERROR(INDEX(AUSTA_aggregiert,MATCH("BBBAM:M:DE:H:DE0XXXX:A20:A:1:U6:2250:"&amp;$B99&amp;":Z",AUSTADatenZeilen,0),MATCH(V$3,AUSTADatenSpalten,0)),0)</f>
        <v>0</v>
      </c>
      <c r="X100" s="9"/>
      <c r="Y100" s="11">
        <f>IFERROR(INDEX(AUSTA_aggregiert,MATCH("BBBAM:M:DE:H:DE0XXXX:A20:A:1:U6:2250:"&amp;$B99&amp;":Z",AUSTADatenZeilen,0),MATCH(X$3,AUSTADatenSpalten,0)),0)</f>
        <v>0</v>
      </c>
      <c r="Z100" s="9"/>
      <c r="AA100" s="11">
        <f>IFERROR(INDEX(AUSTA_aggregiert,MATCH("BBBAM:M:DE:H:DE0XXXX:A20:A:1:U6:2250:"&amp;$B99&amp;":Z",AUSTADatenZeilen,0),MATCH(Z$3,AUSTADatenSpalten,0)),0)</f>
        <v>0</v>
      </c>
      <c r="AB100" s="9"/>
      <c r="AC100" s="11">
        <f>IFERROR(INDEX(AUSTA_aggregiert,MATCH("BBBAM:M:DE:H:DE0XXXX:A20:A:1:U6:2250:"&amp;$B99&amp;":Z",AUSTADatenZeilen,0),MATCH(AB$3,AUSTADatenSpalten,0)),0)</f>
        <v>0</v>
      </c>
      <c r="AD100" s="9"/>
      <c r="AE100" s="11">
        <f>IFERROR(INDEX(AUSTA_aggregiert,MATCH("BBBAM:M:DE:H:DE0XXXX:A20:A:1:U6:2250:"&amp;$B99&amp;":Z",AUSTADatenZeilen,0),MATCH(AD$3,AUSTADatenSpalten,0)),0)</f>
        <v>0</v>
      </c>
      <c r="AF100" s="9"/>
      <c r="AG100" s="11">
        <f>IFERROR(INDEX(AUSTA_aggregiert,MATCH("BBBAM:M:DE:H:DE0XXXX:A20:A:1:U6:2250:"&amp;$B99&amp;":Z",AUSTADatenZeilen,0),MATCH(AF$3,AUSTADatenSpalten,0)),0)</f>
        <v>0</v>
      </c>
      <c r="AH100" s="9"/>
      <c r="AI100" s="11">
        <f>IFERROR(INDEX(AUSTA_aggregiert,MATCH("BBBAM:M:DE:H:DE0XXXX:A20:A:1:U6:2250:"&amp;$B99&amp;":Z",AUSTADatenZeilen,0),MATCH(AH$3,AUSTADatenSpalten,0)),0)</f>
        <v>0</v>
      </c>
      <c r="AJ100" s="10"/>
      <c r="AK100" s="10"/>
      <c r="AL100" s="10"/>
    </row>
    <row r="101" spans="2:38" x14ac:dyDescent="0.25">
      <c r="B101" s="289"/>
      <c r="C101" s="139" t="s">
        <v>32</v>
      </c>
      <c r="D101" s="31"/>
      <c r="E101" s="6"/>
      <c r="F101" s="37">
        <f>D102</f>
        <v>123.76</v>
      </c>
      <c r="G101" s="6">
        <f>G99*F101</f>
        <v>0</v>
      </c>
      <c r="H101" s="37">
        <f>F102</f>
        <v>122.36</v>
      </c>
      <c r="I101" s="6">
        <f>I99*H101</f>
        <v>0</v>
      </c>
      <c r="J101" s="37">
        <f>H102</f>
        <v>124.79</v>
      </c>
      <c r="K101" s="6">
        <f>K99*J101</f>
        <v>0</v>
      </c>
      <c r="L101" s="37">
        <f>J102</f>
        <v>126.49</v>
      </c>
      <c r="M101" s="6">
        <f>M99*L101</f>
        <v>0</v>
      </c>
      <c r="N101" s="37">
        <f>L102</f>
        <v>127.05</v>
      </c>
      <c r="O101" s="6">
        <f>O99*N101</f>
        <v>0</v>
      </c>
      <c r="P101" s="37">
        <f>N102</f>
        <v>128.83000000000001</v>
      </c>
      <c r="Q101" s="6">
        <f>Q99*P101</f>
        <v>0</v>
      </c>
      <c r="R101" s="37">
        <f>P102</f>
        <v>129.91</v>
      </c>
      <c r="S101" s="6">
        <f>S99*R101</f>
        <v>0</v>
      </c>
      <c r="T101" s="37">
        <f>R102</f>
        <v>131.62</v>
      </c>
      <c r="U101" s="6">
        <f>U99*T101</f>
        <v>0</v>
      </c>
      <c r="V101" s="37">
        <f>T102</f>
        <v>133.79</v>
      </c>
      <c r="W101" s="6">
        <f>W99*V101</f>
        <v>0</v>
      </c>
      <c r="X101" s="37">
        <f>V102</f>
        <v>131.43</v>
      </c>
      <c r="Y101" s="6">
        <f>Y99*X101</f>
        <v>0</v>
      </c>
      <c r="Z101" s="37">
        <f>X102</f>
        <v>130.38999999999999</v>
      </c>
      <c r="AA101" s="6">
        <f>AA99*Z101</f>
        <v>0</v>
      </c>
      <c r="AB101" s="37">
        <f>Z102</f>
        <v>129.94999999999999</v>
      </c>
      <c r="AC101" s="6">
        <f>AC99*AB101</f>
        <v>0</v>
      </c>
      <c r="AD101" s="37">
        <f>AB102</f>
        <v>129.66999999999999</v>
      </c>
      <c r="AE101" s="6">
        <f>AE99*AD101</f>
        <v>0</v>
      </c>
      <c r="AF101" s="37">
        <f>AD102</f>
        <v>132.62</v>
      </c>
      <c r="AG101" s="6">
        <f>AG99*AF101</f>
        <v>0</v>
      </c>
      <c r="AH101" s="37">
        <f>AF102</f>
        <v>128.19999999999999</v>
      </c>
      <c r="AI101" s="6">
        <f>AI99*AH101</f>
        <v>0</v>
      </c>
    </row>
    <row r="102" spans="2:38" x14ac:dyDescent="0.25">
      <c r="B102" s="289"/>
      <c r="C102" s="139" t="s">
        <v>33</v>
      </c>
      <c r="D102" s="80">
        <f>IFERROR(INDEX(xlsHost_ZRDaten1,MATCH(D$3,FXZeilen,0),MATCH("EXR:M:"&amp;$B99&amp;":EUR:SP00:E",FXSpalten,0)),0)</f>
        <v>123.76</v>
      </c>
      <c r="E102" s="6">
        <f>E100*D102</f>
        <v>0</v>
      </c>
      <c r="F102" s="37">
        <f>IFERROR(INDEX(xlsHost_ZRDaten1,MATCH(F$3,FXZeilen,0),MATCH("EXR:M:"&amp;$B99&amp;":EUR:SP00:E",FXSpalten,0)),0)</f>
        <v>122.36</v>
      </c>
      <c r="G102" s="6">
        <f>G100*F102</f>
        <v>0</v>
      </c>
      <c r="H102" s="37">
        <f>IFERROR(INDEX(xlsHost_ZRDaten1,MATCH(H$3,FXZeilen,0),MATCH("EXR:M:"&amp;$B99&amp;":EUR:SP00:E",FXSpalten,0)),0)</f>
        <v>124.79</v>
      </c>
      <c r="I102" s="6">
        <f>I100*H102</f>
        <v>0</v>
      </c>
      <c r="J102" s="37">
        <f>IFERROR(INDEX(xlsHost_ZRDaten1,MATCH(J$3,FXZeilen,0),MATCH("EXR:M:"&amp;$B99&amp;":EUR:SP00:E",FXSpalten,0)),0)</f>
        <v>126.49</v>
      </c>
      <c r="K102" s="6">
        <f>K100*J102</f>
        <v>0</v>
      </c>
      <c r="L102" s="37">
        <f>IFERROR(INDEX(xlsHost_ZRDaten1,MATCH(L$3,FXZeilen,0),MATCH("EXR:M:"&amp;$B99&amp;":EUR:SP00:E",FXSpalten,0)),0)</f>
        <v>127.05</v>
      </c>
      <c r="M102" s="6">
        <f>M100*L102</f>
        <v>0</v>
      </c>
      <c r="N102" s="37">
        <f>IFERROR(INDEX(xlsHost_ZRDaten1,MATCH(N$3,FXZeilen,0),MATCH("EXR:M:"&amp;$B99&amp;":EUR:SP00:E",FXSpalten,0)),0)</f>
        <v>128.83000000000001</v>
      </c>
      <c r="O102" s="6">
        <f>O100*N102</f>
        <v>0</v>
      </c>
      <c r="P102" s="37">
        <f>IFERROR(INDEX(xlsHost_ZRDaten1,MATCH(P$3,FXZeilen,0),MATCH("EXR:M:"&amp;$B99&amp;":EUR:SP00:E",FXSpalten,0)),0)</f>
        <v>129.91</v>
      </c>
      <c r="Q102" s="6">
        <f>Q100*P102</f>
        <v>0</v>
      </c>
      <c r="R102" s="37">
        <f>IFERROR(INDEX(xlsHost_ZRDaten1,MATCH(R$3,FXZeilen,0),MATCH("EXR:M:"&amp;$B99&amp;":EUR:SP00:E",FXSpalten,0)),0)</f>
        <v>131.62</v>
      </c>
      <c r="S102" s="6">
        <f>S100*R102</f>
        <v>0</v>
      </c>
      <c r="T102" s="37">
        <f>IFERROR(INDEX(xlsHost_ZRDaten1,MATCH(T$3,FXZeilen,0),MATCH("EXR:M:"&amp;$B99&amp;":EUR:SP00:E",FXSpalten,0)),0)</f>
        <v>133.79</v>
      </c>
      <c r="U102" s="6">
        <f>U100*T102</f>
        <v>0</v>
      </c>
      <c r="V102" s="37">
        <f>IFERROR(INDEX(xlsHost_ZRDaten1,MATCH(V$3,FXZeilen,0),MATCH("EXR:M:"&amp;$B99&amp;":EUR:SP00:E",FXSpalten,0)),0)</f>
        <v>131.43</v>
      </c>
      <c r="W102" s="6">
        <f>W100*V102</f>
        <v>0</v>
      </c>
      <c r="X102" s="37">
        <f>IFERROR(INDEX(xlsHost_ZRDaten1,MATCH(X$3,FXZeilen,0),MATCH("EXR:M:"&amp;$B99&amp;":EUR:SP00:E",FXSpalten,0)),0)</f>
        <v>130.38999999999999</v>
      </c>
      <c r="Y102" s="6">
        <f>Y100*X102</f>
        <v>0</v>
      </c>
      <c r="Z102" s="37">
        <f>IFERROR(INDEX(xlsHost_ZRDaten1,MATCH(Z$3,FXZeilen,0),MATCH("EXR:M:"&amp;$B99&amp;":EUR:SP00:E",FXSpalten,0)),0)</f>
        <v>129.94999999999999</v>
      </c>
      <c r="AA102" s="6">
        <f>AA100*Z102</f>
        <v>0</v>
      </c>
      <c r="AB102" s="37">
        <f>IFERROR(INDEX(xlsHost_ZRDaten1,MATCH(AB$3,FXZeilen,0),MATCH("EXR:M:"&amp;$B99&amp;":EUR:SP00:E",FXSpalten,0)),0)</f>
        <v>129.66999999999999</v>
      </c>
      <c r="AC102" s="6">
        <f>AC100*AB102</f>
        <v>0</v>
      </c>
      <c r="AD102" s="37">
        <f>IFERROR(INDEX(xlsHost_ZRDaten1,MATCH(AD$3,FXZeilen,0),MATCH("EXR:M:"&amp;$B99&amp;":EUR:SP00:E",FXSpalten,0)),0)</f>
        <v>132.62</v>
      </c>
      <c r="AE102" s="6">
        <f>AE100*AD102</f>
        <v>0</v>
      </c>
      <c r="AF102" s="37">
        <f>IFERROR(INDEX(xlsHost_ZRDaten1,MATCH(AF$3,FXZeilen,0),MATCH("EXR:M:"&amp;$B99&amp;":EUR:SP00:E",FXSpalten,0)),0)</f>
        <v>128.19999999999999</v>
      </c>
      <c r="AG102" s="6">
        <f>AG100*AF102</f>
        <v>0</v>
      </c>
      <c r="AH102" s="37">
        <f>IFERROR(INDEX(xlsHost_ZRDaten1,MATCH(AH$3,FXZeilen,0),MATCH("EXR:M:"&amp;$B99&amp;":EUR:SP00:E",FXSpalten,0)),0)</f>
        <v>130.38</v>
      </c>
      <c r="AI102" s="6">
        <f>AI100*AH102</f>
        <v>0</v>
      </c>
    </row>
    <row r="103" spans="2:38" ht="30" x14ac:dyDescent="0.25">
      <c r="B103" s="289"/>
      <c r="C103" s="139" t="s">
        <v>48</v>
      </c>
      <c r="D103" s="81">
        <f>IFERROR(INDEX(xlsHost_ZRDaten1,MATCH(D$3,FXZeilen,0),MATCH("EXR:M:"&amp;$B99&amp;":EUR:SP00:A",FXSpalten,0)),0)</f>
        <v>124.5</v>
      </c>
      <c r="E103" s="6"/>
      <c r="F103" s="38">
        <f>IFERROR(INDEX(xlsHost_ZRDaten1,MATCH(F$3,FXZeilen,0),MATCH("EXR:M:"&amp;$B99&amp;":EUR:SP00:A",FXSpalten,0)),0)</f>
        <v>123.89</v>
      </c>
      <c r="G103" s="6">
        <f>G102-G101</f>
        <v>0</v>
      </c>
      <c r="H103" s="38">
        <f>IFERROR(INDEX(xlsHost_ZRDaten1,MATCH(H$3,FXZeilen,0),MATCH("EXR:M:"&amp;$B99&amp;":EUR:SP00:A",FXSpalten,0)),0)</f>
        <v>123.61</v>
      </c>
      <c r="I103" s="6">
        <f>I102-I101</f>
        <v>0</v>
      </c>
      <c r="J103" s="38">
        <f>IFERROR(INDEX(xlsHost_ZRDaten1,MATCH(J$3,FXZeilen,0),MATCH("EXR:M:"&amp;$B99&amp;":EUR:SP00:A",FXSpalten,0)),0)</f>
        <v>126.28</v>
      </c>
      <c r="K103" s="6">
        <f>K102-K101</f>
        <v>0</v>
      </c>
      <c r="L103" s="38">
        <f>IFERROR(INDEX(xlsHost_ZRDaten1,MATCH(L$3,FXZeilen,0),MATCH("EXR:M:"&amp;$B99&amp;":EUR:SP00:A",FXSpalten,0)),0)</f>
        <v>126.31</v>
      </c>
      <c r="M103" s="6">
        <f>M102-M101</f>
        <v>0</v>
      </c>
      <c r="N103" s="38">
        <f>IFERROR(INDEX(xlsHost_ZRDaten1,MATCH(N$3,FXZeilen,0),MATCH("EXR:M:"&amp;$B99&amp;":EUR:SP00:A",FXSpalten,0)),0)</f>
        <v>127.49</v>
      </c>
      <c r="O103" s="6">
        <f>O102-O101</f>
        <v>0</v>
      </c>
      <c r="P103" s="38">
        <f>IFERROR(INDEX(xlsHost_ZRDaten1,MATCH(P$3,FXZeilen,0),MATCH("EXR:M:"&amp;$B99&amp;":EUR:SP00:A",FXSpalten,0)),0)</f>
        <v>129.38</v>
      </c>
      <c r="Q103" s="6">
        <f>Q102-Q101</f>
        <v>0</v>
      </c>
      <c r="R103" s="38">
        <f>IFERROR(INDEX(xlsHost_ZRDaten1,MATCH(R$3,FXZeilen,0),MATCH("EXR:M:"&amp;$B99&amp;":EUR:SP00:A",FXSpalten,0)),0)</f>
        <v>130.49</v>
      </c>
      <c r="S103" s="6">
        <f>S102-S101</f>
        <v>0</v>
      </c>
      <c r="T103" s="38">
        <f>IFERROR(INDEX(xlsHost_ZRDaten1,MATCH(T$3,FXZeilen,0),MATCH("EXR:M:"&amp;$B99&amp;":EUR:SP00:A",FXSpalten,0)),0)</f>
        <v>132.57</v>
      </c>
      <c r="U103" s="6">
        <f>U102-U101</f>
        <v>0</v>
      </c>
      <c r="V103" s="38">
        <f>IFERROR(INDEX(xlsHost_ZRDaten1,MATCH(V$3,FXZeilen,0),MATCH("EXR:M:"&amp;$B99&amp;":EUR:SP00:A",FXSpalten,0)),0)</f>
        <v>132.63</v>
      </c>
      <c r="W103" s="6">
        <f>W102-W101</f>
        <v>0</v>
      </c>
      <c r="X103" s="38">
        <f>IFERROR(INDEX(xlsHost_ZRDaten1,MATCH(X$3,FXZeilen,0),MATCH("EXR:M:"&amp;$B99&amp;":EUR:SP00:A",FXSpalten,0)),0)</f>
        <v>130.35</v>
      </c>
      <c r="Y103" s="6">
        <f>Y102-Y101</f>
        <v>0</v>
      </c>
      <c r="Z103" s="38">
        <f>IFERROR(INDEX(xlsHost_ZRDaten1,MATCH(Z$3,FXZeilen,0),MATCH("EXR:M:"&amp;$B99&amp;":EUR:SP00:A",FXSpalten,0)),0)</f>
        <v>129.28</v>
      </c>
      <c r="AA103" s="6">
        <f>AA102-AA101</f>
        <v>0</v>
      </c>
      <c r="AB103" s="38">
        <f>IFERROR(INDEX(xlsHost_ZRDaten1,MATCH(AB$3,FXZeilen,0),MATCH("EXR:M:"&amp;$B99&amp;":EUR:SP00:A",FXSpalten,0)),0)</f>
        <v>129.66</v>
      </c>
      <c r="AC103" s="6">
        <f>AC102-AC101</f>
        <v>0</v>
      </c>
      <c r="AD103" s="38">
        <f>IFERROR(INDEX(xlsHost_ZRDaten1,MATCH(AD$3,FXZeilen,0),MATCH("EXR:M:"&amp;$B99&amp;":EUR:SP00:A",FXSpalten,0)),0)</f>
        <v>131.21</v>
      </c>
      <c r="AE103" s="6">
        <f>AE102-AE101</f>
        <v>0</v>
      </c>
      <c r="AF103" s="38">
        <f>IFERROR(INDEX(xlsHost_ZRDaten1,MATCH(AF$3,FXZeilen,0),MATCH("EXR:M:"&amp;$B99&amp;":EUR:SP00:A",FXSpalten,0)),0)</f>
        <v>130.12</v>
      </c>
      <c r="AG103" s="6">
        <f>AG102-AG101</f>
        <v>0</v>
      </c>
      <c r="AH103" s="38">
        <f>IFERROR(INDEX(xlsHost_ZRDaten1,MATCH(AH$3,FXZeilen,0),MATCH("EXR:M:"&amp;$B99&amp;":EUR:SP00:A",FXSpalten,0)),0)</f>
        <v>128.80000000000001</v>
      </c>
      <c r="AI103" s="6">
        <f>AI102-AI101</f>
        <v>0</v>
      </c>
    </row>
    <row r="104" spans="2:38" ht="30" x14ac:dyDescent="0.25">
      <c r="B104" s="289"/>
      <c r="C104" s="139" t="s">
        <v>56</v>
      </c>
      <c r="D104" s="33"/>
      <c r="E104" s="6"/>
      <c r="F104" s="5"/>
      <c r="G104" s="6">
        <f>IFERROR(G103*(1/F103),0)</f>
        <v>0</v>
      </c>
      <c r="H104" s="5"/>
      <c r="I104" s="6">
        <f>IFERROR(I103*(1/H103),0)</f>
        <v>0</v>
      </c>
      <c r="J104" s="5"/>
      <c r="K104" s="6">
        <f>IFERROR(K103*(1/J103),0)</f>
        <v>0</v>
      </c>
      <c r="L104" s="5"/>
      <c r="M104" s="6">
        <f>IFERROR(M103*(1/L103),0)</f>
        <v>0</v>
      </c>
      <c r="N104" s="5"/>
      <c r="O104" s="6">
        <f>IFERROR(O103*(1/N103),0)</f>
        <v>0</v>
      </c>
      <c r="P104" s="5"/>
      <c r="Q104" s="6">
        <f>IFERROR(Q103*(1/P103),0)</f>
        <v>0</v>
      </c>
      <c r="R104" s="5"/>
      <c r="S104" s="6">
        <f>IFERROR(S103*(1/R103),0)</f>
        <v>0</v>
      </c>
      <c r="T104" s="5"/>
      <c r="U104" s="6">
        <f>IFERROR(U103*(1/T103),0)</f>
        <v>0</v>
      </c>
      <c r="V104" s="5"/>
      <c r="W104" s="6">
        <f>IFERROR(W103*(1/V103),0)</f>
        <v>0</v>
      </c>
      <c r="X104" s="5"/>
      <c r="Y104" s="6">
        <f>IFERROR(Y103*(1/X103),0)</f>
        <v>0</v>
      </c>
      <c r="Z104" s="5"/>
      <c r="AA104" s="6">
        <f>IFERROR(AA103*(1/Z103),0)</f>
        <v>0</v>
      </c>
      <c r="AB104" s="5"/>
      <c r="AC104" s="6">
        <f>IFERROR(AC103*(1/AB103),0)</f>
        <v>0</v>
      </c>
      <c r="AD104" s="5"/>
      <c r="AE104" s="6">
        <f>IFERROR(AE103*(1/AD103),0)</f>
        <v>0</v>
      </c>
      <c r="AF104" s="5"/>
      <c r="AG104" s="6">
        <f>IFERROR(AG103*(1/AF103),0)</f>
        <v>0</v>
      </c>
      <c r="AH104" s="5"/>
      <c r="AI104" s="6">
        <f>IFERROR(AI103*(1/AH103),0)</f>
        <v>0</v>
      </c>
    </row>
    <row r="105" spans="2:38" ht="30" x14ac:dyDescent="0.25">
      <c r="B105" s="289"/>
      <c r="C105" s="139" t="s">
        <v>58</v>
      </c>
      <c r="D105" s="33"/>
      <c r="E105" s="6"/>
      <c r="F105" s="5"/>
      <c r="G105" s="6">
        <f>G100-G99</f>
        <v>0</v>
      </c>
      <c r="H105" s="5"/>
      <c r="I105" s="6">
        <f>I100-I99</f>
        <v>0</v>
      </c>
      <c r="J105" s="5"/>
      <c r="K105" s="6">
        <f>K100-K99</f>
        <v>0</v>
      </c>
      <c r="L105" s="5"/>
      <c r="M105" s="6">
        <f>M100-M99</f>
        <v>0</v>
      </c>
      <c r="N105" s="5"/>
      <c r="O105" s="6">
        <f>O100-O99</f>
        <v>0</v>
      </c>
      <c r="P105" s="5"/>
      <c r="Q105" s="6">
        <f>Q100-Q99</f>
        <v>0</v>
      </c>
      <c r="R105" s="5"/>
      <c r="S105" s="6">
        <f>S100-S99</f>
        <v>0</v>
      </c>
      <c r="T105" s="5"/>
      <c r="U105" s="6">
        <f>U100-U99</f>
        <v>0</v>
      </c>
      <c r="V105" s="5"/>
      <c r="W105" s="6">
        <f>W100-W99</f>
        <v>0</v>
      </c>
      <c r="X105" s="5"/>
      <c r="Y105" s="6">
        <f>Y100-Y99</f>
        <v>0</v>
      </c>
      <c r="Z105" s="5"/>
      <c r="AA105" s="6">
        <f>AA100-AA99</f>
        <v>0</v>
      </c>
      <c r="AB105" s="5"/>
      <c r="AC105" s="6">
        <f>AC100-AC99</f>
        <v>0</v>
      </c>
      <c r="AD105" s="5"/>
      <c r="AE105" s="6">
        <f>AE100-AE99</f>
        <v>0</v>
      </c>
      <c r="AF105" s="5"/>
      <c r="AG105" s="6">
        <f>AG100-AG99</f>
        <v>0</v>
      </c>
      <c r="AH105" s="5"/>
      <c r="AI105" s="6">
        <f>AI100-AI99</f>
        <v>0</v>
      </c>
    </row>
    <row r="106" spans="2:38" x14ac:dyDescent="0.25">
      <c r="B106" s="289"/>
      <c r="C106" s="140" t="s">
        <v>57</v>
      </c>
      <c r="D106" s="31"/>
      <c r="E106" s="9"/>
      <c r="F106" s="7"/>
      <c r="G106" s="9">
        <f>G105-G104</f>
        <v>0</v>
      </c>
      <c r="H106" s="7"/>
      <c r="I106" s="9">
        <f>I105-I104</f>
        <v>0</v>
      </c>
      <c r="J106" s="7"/>
      <c r="K106" s="9">
        <f>K105-K104</f>
        <v>0</v>
      </c>
      <c r="L106" s="7"/>
      <c r="M106" s="9">
        <f>M105-M104</f>
        <v>0</v>
      </c>
      <c r="N106" s="7"/>
      <c r="O106" s="9">
        <f>O105-O104</f>
        <v>0</v>
      </c>
      <c r="P106" s="7"/>
      <c r="Q106" s="9">
        <f>Q105-Q104</f>
        <v>0</v>
      </c>
      <c r="R106" s="7"/>
      <c r="S106" s="9">
        <f>S105-S104</f>
        <v>0</v>
      </c>
      <c r="T106" s="7"/>
      <c r="U106" s="9">
        <f>U105-U104</f>
        <v>0</v>
      </c>
      <c r="V106" s="7"/>
      <c r="W106" s="9">
        <f>W105-W104</f>
        <v>0</v>
      </c>
      <c r="X106" s="7"/>
      <c r="Y106" s="9">
        <f>Y105-Y104</f>
        <v>0</v>
      </c>
      <c r="Z106" s="7"/>
      <c r="AA106" s="9">
        <f>AA105-AA104</f>
        <v>0</v>
      </c>
      <c r="AB106" s="7"/>
      <c r="AC106" s="9">
        <f>AC105-AC104</f>
        <v>0</v>
      </c>
      <c r="AD106" s="7"/>
      <c r="AE106" s="9">
        <f>AE105-AE104</f>
        <v>0</v>
      </c>
      <c r="AF106" s="7"/>
      <c r="AG106" s="9">
        <f>AG105-AG104</f>
        <v>0</v>
      </c>
      <c r="AH106" s="7"/>
      <c r="AI106" s="9">
        <f>AI105-AI104</f>
        <v>0</v>
      </c>
      <c r="AJ106" s="3"/>
    </row>
    <row r="107" spans="2:38" ht="15.75" thickBot="1" x14ac:dyDescent="0.3">
      <c r="B107" s="290"/>
      <c r="C107" s="141" t="s">
        <v>60</v>
      </c>
      <c r="D107" s="39"/>
      <c r="E107" s="18"/>
      <c r="F107" s="17"/>
      <c r="G107" s="18">
        <f>G106*-1</f>
        <v>0</v>
      </c>
      <c r="H107" s="17"/>
      <c r="I107" s="18">
        <f>I106*-1</f>
        <v>0</v>
      </c>
      <c r="J107" s="17"/>
      <c r="K107" s="18">
        <f>K106*-1</f>
        <v>0</v>
      </c>
      <c r="L107" s="17"/>
      <c r="M107" s="18">
        <f>M106*-1</f>
        <v>0</v>
      </c>
      <c r="N107" s="17"/>
      <c r="O107" s="18">
        <f>O106*-1</f>
        <v>0</v>
      </c>
      <c r="P107" s="17"/>
      <c r="Q107" s="18">
        <f>Q106*-1</f>
        <v>0</v>
      </c>
      <c r="R107" s="17"/>
      <c r="S107" s="18">
        <f>S106*-1</f>
        <v>0</v>
      </c>
      <c r="T107" s="17"/>
      <c r="U107" s="18">
        <f>U106*-1</f>
        <v>0</v>
      </c>
      <c r="V107" s="17"/>
      <c r="W107" s="18">
        <f>W106*-1</f>
        <v>0</v>
      </c>
      <c r="X107" s="17"/>
      <c r="Y107" s="18">
        <f>Y106*-1</f>
        <v>0</v>
      </c>
      <c r="Z107" s="17"/>
      <c r="AA107" s="18">
        <f>AA106*-1</f>
        <v>0</v>
      </c>
      <c r="AB107" s="17"/>
      <c r="AC107" s="18">
        <f>AC106*-1</f>
        <v>0</v>
      </c>
      <c r="AD107" s="17"/>
      <c r="AE107" s="18">
        <f>AE106*-1</f>
        <v>0</v>
      </c>
      <c r="AF107" s="17"/>
      <c r="AG107" s="18">
        <f>AG106*-1</f>
        <v>0</v>
      </c>
      <c r="AH107" s="17"/>
      <c r="AI107" s="18">
        <f>AI106*-1</f>
        <v>0</v>
      </c>
      <c r="AJ107" s="19"/>
    </row>
    <row r="108" spans="2:38" x14ac:dyDescent="0.25">
      <c r="B108" s="291" t="s">
        <v>17</v>
      </c>
      <c r="C108" s="142" t="s">
        <v>53</v>
      </c>
      <c r="D108" s="29"/>
      <c r="E108" s="35"/>
      <c r="F108" s="26"/>
      <c r="G108" s="36">
        <f>E109</f>
        <v>0</v>
      </c>
      <c r="H108" s="26"/>
      <c r="I108" s="36">
        <f>G109</f>
        <v>0</v>
      </c>
      <c r="J108" s="26"/>
      <c r="K108" s="36">
        <f>I109</f>
        <v>0</v>
      </c>
      <c r="L108" s="26"/>
      <c r="M108" s="36">
        <f>K109</f>
        <v>0</v>
      </c>
      <c r="N108" s="26"/>
      <c r="O108" s="36">
        <f>M109</f>
        <v>0</v>
      </c>
      <c r="P108" s="26"/>
      <c r="Q108" s="36">
        <f>O109</f>
        <v>0</v>
      </c>
      <c r="R108" s="26"/>
      <c r="S108" s="36">
        <f>Q109</f>
        <v>0</v>
      </c>
      <c r="T108" s="26"/>
      <c r="U108" s="36">
        <f>S109</f>
        <v>0</v>
      </c>
      <c r="V108" s="26"/>
      <c r="W108" s="36">
        <f>U109</f>
        <v>0</v>
      </c>
      <c r="X108" s="26"/>
      <c r="Y108" s="36">
        <f>W109</f>
        <v>0</v>
      </c>
      <c r="Z108" s="26"/>
      <c r="AA108" s="36">
        <f>Y109</f>
        <v>0</v>
      </c>
      <c r="AB108" s="26"/>
      <c r="AC108" s="36">
        <f>AA109</f>
        <v>0</v>
      </c>
      <c r="AD108" s="26"/>
      <c r="AE108" s="36">
        <f>AC109</f>
        <v>0</v>
      </c>
      <c r="AF108" s="26"/>
      <c r="AG108" s="36">
        <f>AE109</f>
        <v>0</v>
      </c>
      <c r="AH108" s="26"/>
      <c r="AI108" s="36">
        <f>AG109</f>
        <v>0</v>
      </c>
      <c r="AJ108" s="10"/>
    </row>
    <row r="109" spans="2:38" x14ac:dyDescent="0.25">
      <c r="B109" s="292"/>
      <c r="C109" s="143" t="s">
        <v>54</v>
      </c>
      <c r="D109" s="30"/>
      <c r="E109" s="11">
        <f>IFERROR(INDEX(AUSTA_aggregiert,MATCH("BBBAM:M:DE:H:DE0XXXX:A20:A:1:U6:2250:"&amp;$B108&amp;":Z",AUSTADatenZeilen,0),MATCH(D$3,AUSTADatenSpalten,0)),0)</f>
        <v>0</v>
      </c>
      <c r="F109" s="9"/>
      <c r="G109" s="11">
        <f>IFERROR(INDEX(AUSTA_aggregiert,MATCH("BBBAM:M:DE:H:DE0XXXX:A20:A:1:U6:2250:"&amp;$B108&amp;":Z",AUSTADatenZeilen,0),MATCH(F$3,AUSTADatenSpalten,0)),0)</f>
        <v>0</v>
      </c>
      <c r="H109" s="9"/>
      <c r="I109" s="11">
        <f>IFERROR(INDEX(AUSTA_aggregiert,MATCH("BBBAM:M:DE:H:DE0XXXX:A20:A:1:U6:2250:"&amp;$B108&amp;":Z",AUSTADatenZeilen,0),MATCH(H$3,AUSTADatenSpalten,0)),0)</f>
        <v>0</v>
      </c>
      <c r="J109" s="9"/>
      <c r="K109" s="11">
        <f>IFERROR(INDEX(AUSTA_aggregiert,MATCH("BBBAM:M:DE:H:DE0XXXX:A20:A:1:U6:2250:"&amp;$B108&amp;":Z",AUSTADatenZeilen,0),MATCH(J$3,AUSTADatenSpalten,0)),0)</f>
        <v>0</v>
      </c>
      <c r="L109" s="9"/>
      <c r="M109" s="11">
        <f>IFERROR(INDEX(AUSTA_aggregiert,MATCH("BBBAM:M:DE:H:DE0XXXX:A20:A:1:U6:2250:"&amp;$B108&amp;":Z",AUSTADatenZeilen,0),MATCH(L$3,AUSTADatenSpalten,0)),0)</f>
        <v>0</v>
      </c>
      <c r="N109" s="9"/>
      <c r="O109" s="11">
        <f>IFERROR(INDEX(AUSTA_aggregiert,MATCH("BBBAM:M:DE:H:DE0XXXX:A20:A:1:U6:2250:"&amp;$B108&amp;":Z",AUSTADatenZeilen,0),MATCH(N$3,AUSTADatenSpalten,0)),0)</f>
        <v>0</v>
      </c>
      <c r="P109" s="9"/>
      <c r="Q109" s="11">
        <f>IFERROR(INDEX(AUSTA_aggregiert,MATCH("BBBAM:M:DE:H:DE0XXXX:A20:A:1:U6:2250:"&amp;$B108&amp;":Z",AUSTADatenZeilen,0),MATCH(P$3,AUSTADatenSpalten,0)),0)</f>
        <v>0</v>
      </c>
      <c r="R109" s="9"/>
      <c r="S109" s="11">
        <f>IFERROR(INDEX(AUSTA_aggregiert,MATCH("BBBAM:M:DE:H:DE0XXXX:A20:A:1:U6:2250:"&amp;$B108&amp;":Z",AUSTADatenZeilen,0),MATCH(R$3,AUSTADatenSpalten,0)),0)</f>
        <v>0</v>
      </c>
      <c r="T109" s="9"/>
      <c r="U109" s="11">
        <f>IFERROR(INDEX(AUSTA_aggregiert,MATCH("BBBAM:M:DE:H:DE0XXXX:A20:A:1:U6:2250:"&amp;$B108&amp;":Z",AUSTADatenZeilen,0),MATCH(T$3,AUSTADatenSpalten,0)),0)</f>
        <v>0</v>
      </c>
      <c r="V109" s="9"/>
      <c r="W109" s="11">
        <f>IFERROR(INDEX(AUSTA_aggregiert,MATCH("BBBAM:M:DE:H:DE0XXXX:A20:A:1:U6:2250:"&amp;$B108&amp;":Z",AUSTADatenZeilen,0),MATCH(V$3,AUSTADatenSpalten,0)),0)</f>
        <v>0</v>
      </c>
      <c r="X109" s="9"/>
      <c r="Y109" s="11">
        <f>IFERROR(INDEX(AUSTA_aggregiert,MATCH("BBBAM:M:DE:H:DE0XXXX:A20:A:1:U6:2250:"&amp;$B108&amp;":Z",AUSTADatenZeilen,0),MATCH(X$3,AUSTADatenSpalten,0)),0)</f>
        <v>0</v>
      </c>
      <c r="Z109" s="9"/>
      <c r="AA109" s="11">
        <f>IFERROR(INDEX(AUSTA_aggregiert,MATCH("BBBAM:M:DE:H:DE0XXXX:A20:A:1:U6:2250:"&amp;$B108&amp;":Z",AUSTADatenZeilen,0),MATCH(Z$3,AUSTADatenSpalten,0)),0)</f>
        <v>0</v>
      </c>
      <c r="AB109" s="9"/>
      <c r="AC109" s="11">
        <f>IFERROR(INDEX(AUSTA_aggregiert,MATCH("BBBAM:M:DE:H:DE0XXXX:A20:A:1:U6:2250:"&amp;$B108&amp;":Z",AUSTADatenZeilen,0),MATCH(AB$3,AUSTADatenSpalten,0)),0)</f>
        <v>0</v>
      </c>
      <c r="AD109" s="9"/>
      <c r="AE109" s="11">
        <f>IFERROR(INDEX(AUSTA_aggregiert,MATCH("BBBAM:M:DE:H:DE0XXXX:A20:A:1:U6:2250:"&amp;$B108&amp;":Z",AUSTADatenZeilen,0),MATCH(AD$3,AUSTADatenSpalten,0)),0)</f>
        <v>0</v>
      </c>
      <c r="AF109" s="9"/>
      <c r="AG109" s="11">
        <f>IFERROR(INDEX(AUSTA_aggregiert,MATCH("BBBAM:M:DE:H:DE0XXXX:A20:A:1:U6:2250:"&amp;$B108&amp;":Z",AUSTADatenZeilen,0),MATCH(AF$3,AUSTADatenSpalten,0)),0)</f>
        <v>0</v>
      </c>
      <c r="AH109" s="9"/>
      <c r="AI109" s="11">
        <f>IFERROR(INDEX(AUSTA_aggregiert,MATCH("BBBAM:M:DE:H:DE0XXXX:A20:A:1:U6:2250:"&amp;$B108&amp;":Z",AUSTADatenZeilen,0),MATCH(AH$3,AUSTADatenSpalten,0)),0)</f>
        <v>0</v>
      </c>
      <c r="AJ109" s="10"/>
    </row>
    <row r="110" spans="2:38" x14ac:dyDescent="0.25">
      <c r="B110" s="292"/>
      <c r="C110" s="144" t="s">
        <v>38</v>
      </c>
      <c r="D110" s="31"/>
      <c r="E110" s="6"/>
      <c r="F110" s="37">
        <f>D111</f>
        <v>10.571300000000001</v>
      </c>
      <c r="G110" s="6">
        <f>G108*F110</f>
        <v>0</v>
      </c>
      <c r="H110" s="37">
        <f>F111</f>
        <v>10.365</v>
      </c>
      <c r="I110" s="6">
        <f>I108*H110</f>
        <v>0</v>
      </c>
      <c r="J110" s="37">
        <f>H111</f>
        <v>10.1778</v>
      </c>
      <c r="K110" s="6">
        <f>K108*J110</f>
        <v>0</v>
      </c>
      <c r="L110" s="37">
        <f>J111</f>
        <v>10.0343</v>
      </c>
      <c r="M110" s="6">
        <f>M108*L110</f>
        <v>0</v>
      </c>
      <c r="N110" s="37">
        <f>L111</f>
        <v>10.111000000000001</v>
      </c>
      <c r="O110" s="6">
        <f>O108*N110</f>
        <v>0</v>
      </c>
      <c r="P110" s="37">
        <f>N111</f>
        <v>10.1388</v>
      </c>
      <c r="Q110" s="6">
        <f>Q108*P110</f>
        <v>0</v>
      </c>
      <c r="R110" s="37">
        <f>P111</f>
        <v>10.238300000000001</v>
      </c>
      <c r="S110" s="6">
        <f>S108*R110</f>
        <v>0</v>
      </c>
      <c r="T110" s="37">
        <f>R111</f>
        <v>10.164</v>
      </c>
      <c r="U110" s="6">
        <f>U108*T110</f>
        <v>0</v>
      </c>
      <c r="V110" s="37">
        <f>T111</f>
        <v>10.121</v>
      </c>
      <c r="W110" s="6">
        <f>W108*V110</f>
        <v>0</v>
      </c>
      <c r="X110" s="37">
        <f>V111</f>
        <v>10.111000000000001</v>
      </c>
      <c r="Y110" s="6">
        <f>Y108*X110</f>
        <v>0</v>
      </c>
      <c r="Z110" s="37">
        <f>X111</f>
        <v>10.1868</v>
      </c>
      <c r="AA110" s="6">
        <f>AA108*Z110</f>
        <v>0</v>
      </c>
      <c r="AB110" s="37">
        <f>Z111</f>
        <v>10.1625</v>
      </c>
      <c r="AC110" s="6">
        <f>AC108*AB110</f>
        <v>0</v>
      </c>
      <c r="AD110" s="37">
        <f>AB111</f>
        <v>10.1683</v>
      </c>
      <c r="AE110" s="6">
        <f>AE108*AD110</f>
        <v>0</v>
      </c>
      <c r="AF110" s="37">
        <f>AD111</f>
        <v>9.9367999999999999</v>
      </c>
      <c r="AG110" s="6">
        <f>AG108*AF110</f>
        <v>0</v>
      </c>
      <c r="AH110" s="37">
        <f>AF111</f>
        <v>10.286</v>
      </c>
      <c r="AI110" s="6">
        <f>AI108*AH110</f>
        <v>0</v>
      </c>
    </row>
    <row r="111" spans="2:38" x14ac:dyDescent="0.25">
      <c r="B111" s="292"/>
      <c r="C111" s="144" t="s">
        <v>35</v>
      </c>
      <c r="D111" s="80">
        <f>IFERROR(INDEX(xlsHost_ZRDaten1,MATCH(D$3,FXZeilen,0),MATCH("EXR:M:"&amp;$B108&amp;":EUR:SP00:E",FXSpalten,0)),0)</f>
        <v>10.571300000000001</v>
      </c>
      <c r="E111" s="6">
        <f>E109*D111</f>
        <v>0</v>
      </c>
      <c r="F111" s="37">
        <f>IFERROR(INDEX(xlsHost_ZRDaten1,MATCH(F$3,FXZeilen,0),MATCH("EXR:M:"&amp;$B108&amp;":EUR:SP00:E",FXSpalten,0)),0)</f>
        <v>10.365</v>
      </c>
      <c r="G111" s="6">
        <f>G109*F111</f>
        <v>0</v>
      </c>
      <c r="H111" s="37">
        <f>IFERROR(INDEX(xlsHost_ZRDaten1,MATCH(H$3,FXZeilen,0),MATCH("EXR:M:"&amp;$B108&amp;":EUR:SP00:E",FXSpalten,0)),0)</f>
        <v>10.1778</v>
      </c>
      <c r="I111" s="6">
        <f>I109*H111</f>
        <v>0</v>
      </c>
      <c r="J111" s="37">
        <f>IFERROR(INDEX(xlsHost_ZRDaten1,MATCH(J$3,FXZeilen,0),MATCH("EXR:M:"&amp;$B108&amp;":EUR:SP00:E",FXSpalten,0)),0)</f>
        <v>10.0343</v>
      </c>
      <c r="K111" s="6">
        <f>K109*J111</f>
        <v>0</v>
      </c>
      <c r="L111" s="37">
        <f>IFERROR(INDEX(xlsHost_ZRDaten1,MATCH(L$3,FXZeilen,0),MATCH("EXR:M:"&amp;$B108&amp;":EUR:SP00:E",FXSpalten,0)),0)</f>
        <v>10.111000000000001</v>
      </c>
      <c r="M111" s="6">
        <f>M109*L111</f>
        <v>0</v>
      </c>
      <c r="N111" s="37">
        <f>IFERROR(INDEX(xlsHost_ZRDaten1,MATCH(N$3,FXZeilen,0),MATCH("EXR:M:"&amp;$B108&amp;":EUR:SP00:E",FXSpalten,0)),0)</f>
        <v>10.1388</v>
      </c>
      <c r="O111" s="6">
        <f>O109*N111</f>
        <v>0</v>
      </c>
      <c r="P111" s="37">
        <f>IFERROR(INDEX(xlsHost_ZRDaten1,MATCH(P$3,FXZeilen,0),MATCH("EXR:M:"&amp;$B108&amp;":EUR:SP00:E",FXSpalten,0)),0)</f>
        <v>10.238300000000001</v>
      </c>
      <c r="Q111" s="6">
        <f>Q109*P111</f>
        <v>0</v>
      </c>
      <c r="R111" s="37">
        <f>IFERROR(INDEX(xlsHost_ZRDaten1,MATCH(R$3,FXZeilen,0),MATCH("EXR:M:"&amp;$B108&amp;":EUR:SP00:E",FXSpalten,0)),0)</f>
        <v>10.164</v>
      </c>
      <c r="S111" s="6">
        <f>S109*R111</f>
        <v>0</v>
      </c>
      <c r="T111" s="37">
        <f>IFERROR(INDEX(xlsHost_ZRDaten1,MATCH(T$3,FXZeilen,0),MATCH("EXR:M:"&amp;$B108&amp;":EUR:SP00:E",FXSpalten,0)),0)</f>
        <v>10.121</v>
      </c>
      <c r="U111" s="6">
        <f>U109*T111</f>
        <v>0</v>
      </c>
      <c r="V111" s="37">
        <f>IFERROR(INDEX(xlsHost_ZRDaten1,MATCH(V$3,FXZeilen,0),MATCH("EXR:M:"&amp;$B108&amp;":EUR:SP00:E",FXSpalten,0)),0)</f>
        <v>10.111000000000001</v>
      </c>
      <c r="W111" s="6">
        <f>W109*V111</f>
        <v>0</v>
      </c>
      <c r="X111" s="37">
        <f>IFERROR(INDEX(xlsHost_ZRDaten1,MATCH(X$3,FXZeilen,0),MATCH("EXR:M:"&amp;$B108&amp;":EUR:SP00:E",FXSpalten,0)),0)</f>
        <v>10.1868</v>
      </c>
      <c r="Y111" s="6">
        <f>Y109*X111</f>
        <v>0</v>
      </c>
      <c r="Z111" s="37">
        <f>IFERROR(INDEX(xlsHost_ZRDaten1,MATCH(Z$3,FXZeilen,0),MATCH("EXR:M:"&amp;$B108&amp;":EUR:SP00:E",FXSpalten,0)),0)</f>
        <v>10.1625</v>
      </c>
      <c r="AA111" s="6">
        <f>AA109*Z111</f>
        <v>0</v>
      </c>
      <c r="AB111" s="37">
        <f>IFERROR(INDEX(xlsHost_ZRDaten1,MATCH(AB$3,FXZeilen,0),MATCH("EXR:M:"&amp;$B108&amp;":EUR:SP00:E",FXSpalten,0)),0)</f>
        <v>10.1683</v>
      </c>
      <c r="AC111" s="6">
        <f>AC109*AB111</f>
        <v>0</v>
      </c>
      <c r="AD111" s="37">
        <f>IFERROR(INDEX(xlsHost_ZRDaten1,MATCH(AD$3,FXZeilen,0),MATCH("EXR:M:"&amp;$B108&amp;":EUR:SP00:E",FXSpalten,0)),0)</f>
        <v>9.9367999999999999</v>
      </c>
      <c r="AE111" s="6">
        <f>AE109*AD111</f>
        <v>0</v>
      </c>
      <c r="AF111" s="37">
        <f>IFERROR(INDEX(xlsHost_ZRDaten1,MATCH(AF$3,FXZeilen,0),MATCH("EXR:M:"&amp;$B108&amp;":EUR:SP00:E",FXSpalten,0)),0)</f>
        <v>10.286</v>
      </c>
      <c r="AG111" s="6">
        <f>AG109*AF111</f>
        <v>0</v>
      </c>
      <c r="AH111" s="37">
        <f>IFERROR(INDEX(xlsHost_ZRDaten1,MATCH(AH$3,FXZeilen,0),MATCH("EXR:M:"&amp;$B108&amp;":EUR:SP00:E",FXSpalten,0)),0)</f>
        <v>10.250299999999999</v>
      </c>
      <c r="AI111" s="6">
        <f>AI109*AH111</f>
        <v>0</v>
      </c>
    </row>
    <row r="112" spans="2:38" ht="30" x14ac:dyDescent="0.25">
      <c r="B112" s="292"/>
      <c r="C112" s="144" t="s">
        <v>49</v>
      </c>
      <c r="D112" s="81">
        <f>IFERROR(INDEX(xlsHost_ZRDaten1,MATCH(D$3,FXZeilen,0),MATCH("EXR:M:"&amp;$B108&amp;":EUR:SP00:A",FXSpalten,0)),0)</f>
        <v>10.427899999999999</v>
      </c>
      <c r="E112" s="6"/>
      <c r="F112" s="38">
        <f>IFERROR(INDEX(xlsHost_ZRDaten1,MATCH(F$3,FXZeilen,0),MATCH("EXR:M:"&amp;$B108&amp;":EUR:SP00:A",FXSpalten,0)),0)</f>
        <v>10.396699999999999</v>
      </c>
      <c r="G112" s="6">
        <f>G111-G110</f>
        <v>0</v>
      </c>
      <c r="H112" s="38">
        <f>IFERROR(INDEX(xlsHost_ZRDaten1,MATCH(H$3,FXZeilen,0),MATCH("EXR:M:"&amp;$B108&amp;":EUR:SP00:A",FXSpalten,0)),0)</f>
        <v>10.2311</v>
      </c>
      <c r="I112" s="6">
        <f>I111-I110</f>
        <v>0</v>
      </c>
      <c r="J112" s="38">
        <f>IFERROR(INDEX(xlsHost_ZRDaten1,MATCH(J$3,FXZeilen,0),MATCH("EXR:M:"&amp;$B108&amp;":EUR:SP00:A",FXSpalten,0)),0)</f>
        <v>10.1736</v>
      </c>
      <c r="K112" s="6">
        <f>K111-K110</f>
        <v>0</v>
      </c>
      <c r="L112" s="38">
        <f>IFERROR(INDEX(xlsHost_ZRDaten1,MATCH(L$3,FXZeilen,0),MATCH("EXR:M:"&amp;$B108&amp;":EUR:SP00:A",FXSpalten,0)),0)</f>
        <v>10.0952</v>
      </c>
      <c r="M112" s="6">
        <f>M111-M110</f>
        <v>0</v>
      </c>
      <c r="N112" s="38">
        <f>IFERROR(INDEX(xlsHost_ZRDaten1,MATCH(N$3,FXZeilen,0),MATCH("EXR:M:"&amp;$B108&amp;":EUR:SP00:A",FXSpalten,0)),0)</f>
        <v>10.088699999999999</v>
      </c>
      <c r="O112" s="6">
        <f>O111-O110</f>
        <v>0</v>
      </c>
      <c r="P112" s="38">
        <f>IFERROR(INDEX(xlsHost_ZRDaten1,MATCH(P$3,FXZeilen,0),MATCH("EXR:M:"&amp;$B108&amp;":EUR:SP00:A",FXSpalten,0)),0)</f>
        <v>10.1692</v>
      </c>
      <c r="Q112" s="6">
        <f>Q111-Q110</f>
        <v>0</v>
      </c>
      <c r="R112" s="38">
        <f>IFERROR(INDEX(xlsHost_ZRDaten1,MATCH(R$3,FXZeilen,0),MATCH("EXR:M:"&amp;$B108&amp;":EUR:SP00:A",FXSpalten,0)),0)</f>
        <v>10.162000000000001</v>
      </c>
      <c r="S112" s="6">
        <f>S111-S110</f>
        <v>0</v>
      </c>
      <c r="T112" s="38">
        <f>IFERROR(INDEX(xlsHost_ZRDaten1,MATCH(T$3,FXZeilen,0),MATCH("EXR:M:"&amp;$B108&amp;":EUR:SP00:A",FXSpalten,0)),0)</f>
        <v>10.1471</v>
      </c>
      <c r="U112" s="6">
        <f>U111-U110</f>
        <v>0</v>
      </c>
      <c r="V112" s="38">
        <f>IFERROR(INDEX(xlsHost_ZRDaten1,MATCH(V$3,FXZeilen,0),MATCH("EXR:M:"&amp;$B108&amp;":EUR:SP00:A",FXSpalten,0)),0)</f>
        <v>10.1172</v>
      </c>
      <c r="W112" s="6">
        <f>W111-W110</f>
        <v>0</v>
      </c>
      <c r="X112" s="38">
        <f>IFERROR(INDEX(xlsHost_ZRDaten1,MATCH(X$3,FXZeilen,0),MATCH("EXR:M:"&amp;$B108&amp;":EUR:SP00:A",FXSpalten,0)),0)</f>
        <v>10.197900000000001</v>
      </c>
      <c r="Y112" s="6">
        <f>Y111-Y110</f>
        <v>0</v>
      </c>
      <c r="Z112" s="38">
        <f>IFERROR(INDEX(xlsHost_ZRDaten1,MATCH(Z$3,FXZeilen,0),MATCH("EXR:M:"&amp;$B108&amp;":EUR:SP00:A",FXSpalten,0)),0)</f>
        <v>10.2157</v>
      </c>
      <c r="AA112" s="6">
        <f>AA111-AA110</f>
        <v>0</v>
      </c>
      <c r="AB112" s="38">
        <f>IFERROR(INDEX(xlsHost_ZRDaten1,MATCH(AB$3,FXZeilen,0),MATCH("EXR:M:"&amp;$B108&amp;":EUR:SP00:A",FXSpalten,0)),0)</f>
        <v>10.170999999999999</v>
      </c>
      <c r="AC112" s="6">
        <f>AC111-AC110</f>
        <v>0</v>
      </c>
      <c r="AD112" s="38">
        <f>IFERROR(INDEX(xlsHost_ZRDaten1,MATCH(AD$3,FXZeilen,0),MATCH("EXR:M:"&amp;$B108&amp;":EUR:SP00:A",FXSpalten,0)),0)</f>
        <v>10.0557</v>
      </c>
      <c r="AE112" s="6">
        <f>AE111-AE110</f>
        <v>0</v>
      </c>
      <c r="AF112" s="38">
        <f>IFERROR(INDEX(xlsHost_ZRDaten1,MATCH(AF$3,FXZeilen,0),MATCH("EXR:M:"&amp;$B108&amp;":EUR:SP00:A",FXSpalten,0)),0)</f>
        <v>10.0459</v>
      </c>
      <c r="AG112" s="6">
        <f>AG111-AG110</f>
        <v>0</v>
      </c>
      <c r="AH112" s="38">
        <f>IFERROR(INDEX(xlsHost_ZRDaten1,MATCH(AH$3,FXZeilen,0),MATCH("EXR:M:"&amp;$B108&amp;":EUR:SP00:A",FXSpalten,0)),0)</f>
        <v>10.272600000000001</v>
      </c>
      <c r="AI112" s="6">
        <f>AI111-AI110</f>
        <v>0</v>
      </c>
    </row>
    <row r="113" spans="2:36" ht="30" x14ac:dyDescent="0.25">
      <c r="B113" s="292"/>
      <c r="C113" s="144" t="s">
        <v>56</v>
      </c>
      <c r="D113" s="33"/>
      <c r="E113" s="6"/>
      <c r="F113" s="5"/>
      <c r="G113" s="6">
        <f>IFERROR(G112*(1/F112),0)</f>
        <v>0</v>
      </c>
      <c r="H113" s="5"/>
      <c r="I113" s="6">
        <f>IFERROR(I112*(1/H112),0)</f>
        <v>0</v>
      </c>
      <c r="J113" s="5"/>
      <c r="K113" s="6">
        <f>IFERROR(K112*(1/J112),0)</f>
        <v>0</v>
      </c>
      <c r="L113" s="5"/>
      <c r="M113" s="6">
        <f>IFERROR(M112*(1/L112),0)</f>
        <v>0</v>
      </c>
      <c r="N113" s="5"/>
      <c r="O113" s="6">
        <f>IFERROR(O112*(1/N112),0)</f>
        <v>0</v>
      </c>
      <c r="P113" s="5"/>
      <c r="Q113" s="6">
        <f>IFERROR(Q112*(1/P112),0)</f>
        <v>0</v>
      </c>
      <c r="R113" s="5"/>
      <c r="S113" s="6">
        <f>IFERROR(S112*(1/R112),0)</f>
        <v>0</v>
      </c>
      <c r="T113" s="5"/>
      <c r="U113" s="6">
        <f>IFERROR(U112*(1/T112),0)</f>
        <v>0</v>
      </c>
      <c r="V113" s="5"/>
      <c r="W113" s="6">
        <f>IFERROR(W112*(1/V112),0)</f>
        <v>0</v>
      </c>
      <c r="X113" s="5"/>
      <c r="Y113" s="6">
        <f>IFERROR(Y112*(1/X112),0)</f>
        <v>0</v>
      </c>
      <c r="Z113" s="5"/>
      <c r="AA113" s="6">
        <f>IFERROR(AA112*(1/Z112),0)</f>
        <v>0</v>
      </c>
      <c r="AB113" s="5"/>
      <c r="AC113" s="6">
        <f>IFERROR(AC112*(1/AB112),0)</f>
        <v>0</v>
      </c>
      <c r="AD113" s="5"/>
      <c r="AE113" s="6">
        <f>IFERROR(AE112*(1/AD112),0)</f>
        <v>0</v>
      </c>
      <c r="AF113" s="5"/>
      <c r="AG113" s="6">
        <f>IFERROR(AG112*(1/AF112),0)</f>
        <v>0</v>
      </c>
      <c r="AH113" s="5"/>
      <c r="AI113" s="6">
        <f>IFERROR(AI112*(1/AH112),0)</f>
        <v>0</v>
      </c>
    </row>
    <row r="114" spans="2:36" ht="30" x14ac:dyDescent="0.25">
      <c r="B114" s="292"/>
      <c r="C114" s="144" t="s">
        <v>58</v>
      </c>
      <c r="D114" s="33"/>
      <c r="E114" s="6"/>
      <c r="F114" s="5"/>
      <c r="G114" s="6">
        <f>G109-G108</f>
        <v>0</v>
      </c>
      <c r="H114" s="5"/>
      <c r="I114" s="6">
        <f>I109-I108</f>
        <v>0</v>
      </c>
      <c r="J114" s="5"/>
      <c r="K114" s="6">
        <f>K109-K108</f>
        <v>0</v>
      </c>
      <c r="L114" s="5"/>
      <c r="M114" s="6">
        <f>M109-M108</f>
        <v>0</v>
      </c>
      <c r="N114" s="5"/>
      <c r="O114" s="6">
        <f>O109-O108</f>
        <v>0</v>
      </c>
      <c r="P114" s="5"/>
      <c r="Q114" s="6">
        <f>Q109-Q108</f>
        <v>0</v>
      </c>
      <c r="R114" s="5"/>
      <c r="S114" s="6">
        <f>S109-S108</f>
        <v>0</v>
      </c>
      <c r="T114" s="5"/>
      <c r="U114" s="6">
        <f>U109-U108</f>
        <v>0</v>
      </c>
      <c r="V114" s="5"/>
      <c r="W114" s="6">
        <f>W109-W108</f>
        <v>0</v>
      </c>
      <c r="X114" s="5"/>
      <c r="Y114" s="6">
        <f>Y109-Y108</f>
        <v>0</v>
      </c>
      <c r="Z114" s="5"/>
      <c r="AA114" s="6">
        <f>AA109-AA108</f>
        <v>0</v>
      </c>
      <c r="AB114" s="5"/>
      <c r="AC114" s="6">
        <f>AC109-AC108</f>
        <v>0</v>
      </c>
      <c r="AD114" s="5"/>
      <c r="AE114" s="6">
        <f>AE109-AE108</f>
        <v>0</v>
      </c>
      <c r="AF114" s="5"/>
      <c r="AG114" s="6">
        <f>AG109-AG108</f>
        <v>0</v>
      </c>
      <c r="AH114" s="5"/>
      <c r="AI114" s="6">
        <f>AI109-AI108</f>
        <v>0</v>
      </c>
    </row>
    <row r="115" spans="2:36" x14ac:dyDescent="0.25">
      <c r="B115" s="292"/>
      <c r="C115" s="145" t="s">
        <v>57</v>
      </c>
      <c r="D115" s="31"/>
      <c r="E115" s="9"/>
      <c r="F115" s="7"/>
      <c r="G115" s="9">
        <f>G114-G113</f>
        <v>0</v>
      </c>
      <c r="H115" s="7"/>
      <c r="I115" s="9">
        <f>I114-I113</f>
        <v>0</v>
      </c>
      <c r="J115" s="7"/>
      <c r="K115" s="9">
        <f>K114-K113</f>
        <v>0</v>
      </c>
      <c r="L115" s="7"/>
      <c r="M115" s="9">
        <f>M114-M113</f>
        <v>0</v>
      </c>
      <c r="N115" s="7"/>
      <c r="O115" s="9">
        <f>O114-O113</f>
        <v>0</v>
      </c>
      <c r="P115" s="7"/>
      <c r="Q115" s="9">
        <f>Q114-Q113</f>
        <v>0</v>
      </c>
      <c r="R115" s="7"/>
      <c r="S115" s="9">
        <f>S114-S113</f>
        <v>0</v>
      </c>
      <c r="T115" s="7"/>
      <c r="U115" s="9">
        <f>U114-U113</f>
        <v>0</v>
      </c>
      <c r="V115" s="7"/>
      <c r="W115" s="9">
        <f>W114-W113</f>
        <v>0</v>
      </c>
      <c r="X115" s="7"/>
      <c r="Y115" s="9">
        <f>Y114-Y113</f>
        <v>0</v>
      </c>
      <c r="Z115" s="7"/>
      <c r="AA115" s="9">
        <f>AA114-AA113</f>
        <v>0</v>
      </c>
      <c r="AB115" s="7"/>
      <c r="AC115" s="9">
        <f>AC114-AC113</f>
        <v>0</v>
      </c>
      <c r="AD115" s="7"/>
      <c r="AE115" s="9">
        <f>AE114-AE113</f>
        <v>0</v>
      </c>
      <c r="AF115" s="7"/>
      <c r="AG115" s="9">
        <f>AG114-AG113</f>
        <v>0</v>
      </c>
      <c r="AH115" s="7"/>
      <c r="AI115" s="9">
        <f>AI114-AI113</f>
        <v>0</v>
      </c>
    </row>
    <row r="116" spans="2:36" ht="15.75" thickBot="1" x14ac:dyDescent="0.3">
      <c r="B116" s="293"/>
      <c r="C116" s="146" t="s">
        <v>60</v>
      </c>
      <c r="D116" s="39"/>
      <c r="E116" s="18"/>
      <c r="F116" s="17"/>
      <c r="G116" s="18">
        <f>G115*-1</f>
        <v>0</v>
      </c>
      <c r="H116" s="17"/>
      <c r="I116" s="18">
        <f>I115*-1</f>
        <v>0</v>
      </c>
      <c r="J116" s="17"/>
      <c r="K116" s="18">
        <f>K115*-1</f>
        <v>0</v>
      </c>
      <c r="L116" s="17"/>
      <c r="M116" s="18">
        <f>M115*-1</f>
        <v>0</v>
      </c>
      <c r="N116" s="17"/>
      <c r="O116" s="18">
        <f>O115*-1</f>
        <v>0</v>
      </c>
      <c r="P116" s="17"/>
      <c r="Q116" s="18">
        <f>Q115*-1</f>
        <v>0</v>
      </c>
      <c r="R116" s="17"/>
      <c r="S116" s="18">
        <f>S115*-1</f>
        <v>0</v>
      </c>
      <c r="T116" s="17"/>
      <c r="U116" s="18">
        <f>U115*-1</f>
        <v>0</v>
      </c>
      <c r="V116" s="17"/>
      <c r="W116" s="18">
        <f>W115*-1</f>
        <v>0</v>
      </c>
      <c r="X116" s="17"/>
      <c r="Y116" s="18">
        <f>Y115*-1</f>
        <v>0</v>
      </c>
      <c r="Z116" s="17"/>
      <c r="AA116" s="18">
        <f>AA115*-1</f>
        <v>0</v>
      </c>
      <c r="AB116" s="17"/>
      <c r="AC116" s="18">
        <f>AC115*-1</f>
        <v>0</v>
      </c>
      <c r="AD116" s="17"/>
      <c r="AE116" s="18">
        <f>AE115*-1</f>
        <v>0</v>
      </c>
      <c r="AF116" s="17"/>
      <c r="AG116" s="18">
        <f>AG115*-1</f>
        <v>0</v>
      </c>
      <c r="AH116" s="17"/>
      <c r="AI116" s="18">
        <f>AI115*-1</f>
        <v>0</v>
      </c>
      <c r="AJ116" s="4"/>
    </row>
    <row r="117" spans="2:36" x14ac:dyDescent="0.25">
      <c r="B117" s="294" t="s">
        <v>16</v>
      </c>
      <c r="C117" s="147" t="s">
        <v>53</v>
      </c>
      <c r="D117" s="29"/>
      <c r="E117" s="35"/>
      <c r="F117" s="26"/>
      <c r="G117" s="36">
        <f>E118</f>
        <v>0</v>
      </c>
      <c r="H117" s="26"/>
      <c r="I117" s="36">
        <f>G118</f>
        <v>0</v>
      </c>
      <c r="J117" s="26"/>
      <c r="K117" s="36">
        <f>I118</f>
        <v>0</v>
      </c>
      <c r="L117" s="26"/>
      <c r="M117" s="36">
        <f>K118</f>
        <v>0</v>
      </c>
      <c r="N117" s="26"/>
      <c r="O117" s="36">
        <f>M118</f>
        <v>0</v>
      </c>
      <c r="P117" s="26"/>
      <c r="Q117" s="36">
        <f>O118</f>
        <v>0</v>
      </c>
      <c r="R117" s="26"/>
      <c r="S117" s="36">
        <f>Q118</f>
        <v>0</v>
      </c>
      <c r="T117" s="26"/>
      <c r="U117" s="36">
        <f>S118</f>
        <v>0</v>
      </c>
      <c r="V117" s="26"/>
      <c r="W117" s="36">
        <f>U118</f>
        <v>0</v>
      </c>
      <c r="X117" s="26"/>
      <c r="Y117" s="36">
        <f>W118</f>
        <v>0</v>
      </c>
      <c r="Z117" s="26"/>
      <c r="AA117" s="36">
        <f>Y118</f>
        <v>0</v>
      </c>
      <c r="AB117" s="26"/>
      <c r="AC117" s="36">
        <f>AA118</f>
        <v>0</v>
      </c>
      <c r="AD117" s="26"/>
      <c r="AE117" s="36">
        <f>AC118</f>
        <v>0</v>
      </c>
      <c r="AF117" s="26"/>
      <c r="AG117" s="36">
        <f>AE118</f>
        <v>0</v>
      </c>
      <c r="AH117" s="26"/>
      <c r="AI117" s="36">
        <f>AG118</f>
        <v>0</v>
      </c>
    </row>
    <row r="118" spans="2:36" x14ac:dyDescent="0.25">
      <c r="B118" s="295"/>
      <c r="C118" s="148" t="s">
        <v>54</v>
      </c>
      <c r="D118" s="30"/>
      <c r="E118" s="11">
        <f>IFERROR(INDEX(AUSTA_aggregiert,MATCH("BBBAM:M:DE:H:DE0XXXX:A20:A:1:U6:2250:"&amp;$B117&amp;":Z",AUSTADatenZeilen,0),MATCH(D$3,AUSTADatenSpalten,0)),0)</f>
        <v>0</v>
      </c>
      <c r="F118" s="9"/>
      <c r="G118" s="11">
        <f>IFERROR(INDEX(AUSTA_aggregiert,MATCH("BBBAM:M:DE:H:DE0XXXX:A20:A:1:U6:2250:"&amp;$B117&amp;":Z",AUSTADatenZeilen,0),MATCH(F$3,AUSTADatenSpalten,0)),0)</f>
        <v>0</v>
      </c>
      <c r="H118" s="9"/>
      <c r="I118" s="11">
        <f>IFERROR(INDEX(AUSTA_aggregiert,MATCH("BBBAM:M:DE:H:DE0XXXX:A20:A:1:U6:2250:"&amp;$B117&amp;":Z",AUSTADatenZeilen,0),MATCH(H$3,AUSTADatenSpalten,0)),0)</f>
        <v>0</v>
      </c>
      <c r="J118" s="9"/>
      <c r="K118" s="11">
        <f>IFERROR(INDEX(AUSTA_aggregiert,MATCH("BBBAM:M:DE:H:DE0XXXX:A20:A:1:U6:2250:"&amp;$B117&amp;":Z",AUSTADatenZeilen,0),MATCH(J$3,AUSTADatenSpalten,0)),0)</f>
        <v>0</v>
      </c>
      <c r="L118" s="9"/>
      <c r="M118" s="11">
        <f>IFERROR(INDEX(AUSTA_aggregiert,MATCH("BBBAM:M:DE:H:DE0XXXX:A20:A:1:U6:2250:"&amp;$B117&amp;":Z",AUSTADatenZeilen,0),MATCH(L$3,AUSTADatenSpalten,0)),0)</f>
        <v>0</v>
      </c>
      <c r="N118" s="9"/>
      <c r="O118" s="11">
        <f>IFERROR(INDEX(AUSTA_aggregiert,MATCH("BBBAM:M:DE:H:DE0XXXX:A20:A:1:U6:2250:"&amp;$B117&amp;":Z",AUSTADatenZeilen,0),MATCH(N$3,AUSTADatenSpalten,0)),0)</f>
        <v>0</v>
      </c>
      <c r="P118" s="9"/>
      <c r="Q118" s="11">
        <f>IFERROR(INDEX(AUSTA_aggregiert,MATCH("BBBAM:M:DE:H:DE0XXXX:A20:A:1:U6:2250:"&amp;$B117&amp;":Z",AUSTADatenZeilen,0),MATCH(P$3,AUSTADatenSpalten,0)),0)</f>
        <v>0</v>
      </c>
      <c r="R118" s="9"/>
      <c r="S118" s="11">
        <f>IFERROR(INDEX(AUSTA_aggregiert,MATCH("BBBAM:M:DE:H:DE0XXXX:A20:A:1:U6:2250:"&amp;$B117&amp;":Z",AUSTADatenZeilen,0),MATCH(R$3,AUSTADatenSpalten,0)),0)</f>
        <v>0</v>
      </c>
      <c r="T118" s="9"/>
      <c r="U118" s="11">
        <f>IFERROR(INDEX(AUSTA_aggregiert,MATCH("BBBAM:M:DE:H:DE0XXXX:A20:A:1:U6:2250:"&amp;$B117&amp;":Z",AUSTADatenZeilen,0),MATCH(T$3,AUSTADatenSpalten,0)),0)</f>
        <v>0</v>
      </c>
      <c r="V118" s="9"/>
      <c r="W118" s="11">
        <f>IFERROR(INDEX(AUSTA_aggregiert,MATCH("BBBAM:M:DE:H:DE0XXXX:A20:A:1:U6:2250:"&amp;$B117&amp;":Z",AUSTADatenZeilen,0),MATCH(V$3,AUSTADatenSpalten,0)),0)</f>
        <v>0</v>
      </c>
      <c r="X118" s="9"/>
      <c r="Y118" s="11">
        <f>IFERROR(INDEX(AUSTA_aggregiert,MATCH("BBBAM:M:DE:H:DE0XXXX:A20:A:1:U6:2250:"&amp;$B117&amp;":Z",AUSTADatenZeilen,0),MATCH(X$3,AUSTADatenSpalten,0)),0)</f>
        <v>0</v>
      </c>
      <c r="Z118" s="9"/>
      <c r="AA118" s="11">
        <f>IFERROR(INDEX(AUSTA_aggregiert,MATCH("BBBAM:M:DE:H:DE0XXXX:A20:A:1:U6:2250:"&amp;$B117&amp;":Z",AUSTADatenZeilen,0),MATCH(Z$3,AUSTADatenSpalten,0)),0)</f>
        <v>0</v>
      </c>
      <c r="AB118" s="9"/>
      <c r="AC118" s="11">
        <f>IFERROR(INDEX(AUSTA_aggregiert,MATCH("BBBAM:M:DE:H:DE0XXXX:A20:A:1:U6:2250:"&amp;$B117&amp;":Z",AUSTADatenZeilen,0),MATCH(AB$3,AUSTADatenSpalten,0)),0)</f>
        <v>0</v>
      </c>
      <c r="AD118" s="9"/>
      <c r="AE118" s="11">
        <f>IFERROR(INDEX(AUSTA_aggregiert,MATCH("BBBAM:M:DE:H:DE0XXXX:A20:A:1:U6:2250:"&amp;$B117&amp;":Z",AUSTADatenZeilen,0),MATCH(AD$3,AUSTADatenSpalten,0)),0)</f>
        <v>0</v>
      </c>
      <c r="AF118" s="9"/>
      <c r="AG118" s="11">
        <f>IFERROR(INDEX(AUSTA_aggregiert,MATCH("BBBAM:M:DE:H:DE0XXXX:A20:A:1:U6:2250:"&amp;$B117&amp;":Z",AUSTADatenZeilen,0),MATCH(AF$3,AUSTADatenSpalten,0)),0)</f>
        <v>0</v>
      </c>
      <c r="AH118" s="9"/>
      <c r="AI118" s="11">
        <f>IFERROR(INDEX(AUSTA_aggregiert,MATCH("BBBAM:M:DE:H:DE0XXXX:A20:A:1:U6:2250:"&amp;$B117&amp;":Z",AUSTADatenZeilen,0),MATCH(AH$3,AUSTADatenSpalten,0)),0)</f>
        <v>0</v>
      </c>
    </row>
    <row r="119" spans="2:36" x14ac:dyDescent="0.25">
      <c r="B119" s="295"/>
      <c r="C119" s="149" t="s">
        <v>36</v>
      </c>
      <c r="D119" s="31"/>
      <c r="E119" s="6"/>
      <c r="F119" s="37">
        <f>D120</f>
        <v>7.4462000000000002</v>
      </c>
      <c r="G119" s="6">
        <f>G117*F119</f>
        <v>0</v>
      </c>
      <c r="H119" s="37">
        <f>F120</f>
        <v>7.4466000000000001</v>
      </c>
      <c r="I119" s="6">
        <f>I117*H119</f>
        <v>0</v>
      </c>
      <c r="J119" s="37">
        <f>H120</f>
        <v>7.4412000000000003</v>
      </c>
      <c r="K119" s="6">
        <f>K117*J119</f>
        <v>0</v>
      </c>
      <c r="L119" s="37">
        <f>J120</f>
        <v>7.4409000000000001</v>
      </c>
      <c r="M119" s="6">
        <f>M117*L119</f>
        <v>0</v>
      </c>
      <c r="N119" s="37">
        <f>L120</f>
        <v>7.4370000000000003</v>
      </c>
      <c r="O119" s="6">
        <f>O117*N119</f>
        <v>0</v>
      </c>
      <c r="P119" s="37">
        <f>N120</f>
        <v>7.4360999999999997</v>
      </c>
      <c r="Q119" s="6">
        <f>Q117*P119</f>
        <v>0</v>
      </c>
      <c r="R119" s="37">
        <f>P120</f>
        <v>7.4372999999999996</v>
      </c>
      <c r="S119" s="6">
        <f>S117*R119</f>
        <v>0</v>
      </c>
      <c r="T119" s="37">
        <f>R120</f>
        <v>7.4359999999999999</v>
      </c>
      <c r="U119" s="6">
        <f>U117*T119</f>
        <v>0</v>
      </c>
      <c r="V119" s="37">
        <f>T120</f>
        <v>7.4364999999999997</v>
      </c>
      <c r="W119" s="6">
        <f>W117*V119</f>
        <v>0</v>
      </c>
      <c r="X119" s="37">
        <f>V120</f>
        <v>7.4362000000000004</v>
      </c>
      <c r="Y119" s="6">
        <f>Y117*X119</f>
        <v>0</v>
      </c>
      <c r="Z119" s="37">
        <f>X120</f>
        <v>7.4379</v>
      </c>
      <c r="AA119" s="6">
        <f>AA117*Z119</f>
        <v>0</v>
      </c>
      <c r="AB119" s="37">
        <f>Z120</f>
        <v>7.4359999999999999</v>
      </c>
      <c r="AC119" s="6">
        <f>AC117*AB119</f>
        <v>0</v>
      </c>
      <c r="AD119" s="37">
        <f>AB120</f>
        <v>7.4359999999999999</v>
      </c>
      <c r="AE119" s="6">
        <f>AE117*AD119</f>
        <v>0</v>
      </c>
      <c r="AF119" s="37">
        <f>AD120</f>
        <v>7.4389000000000003</v>
      </c>
      <c r="AG119" s="6">
        <f>AG117*AF119</f>
        <v>0</v>
      </c>
      <c r="AH119" s="37">
        <f>AF120</f>
        <v>7.4367999999999999</v>
      </c>
      <c r="AI119" s="6">
        <f>AI117*AH119</f>
        <v>0</v>
      </c>
    </row>
    <row r="120" spans="2:36" x14ac:dyDescent="0.25">
      <c r="B120" s="295"/>
      <c r="C120" s="149" t="s">
        <v>37</v>
      </c>
      <c r="D120" s="80">
        <f>IFERROR(INDEX(xlsHost_ZRDaten1,MATCH(D$3,FXZeilen,0),MATCH("EXR:M:"&amp;$B117&amp;":EUR:SP00:E",FXSpalten,0)),0)</f>
        <v>7.4462000000000002</v>
      </c>
      <c r="E120" s="6">
        <f>E118*D120</f>
        <v>0</v>
      </c>
      <c r="F120" s="37">
        <f>IFERROR(INDEX(xlsHost_ZRDaten1,MATCH(F$3,FXZeilen,0),MATCH("EXR:M:"&amp;$B117&amp;":EUR:SP00:E",FXSpalten,0)),0)</f>
        <v>7.4466000000000001</v>
      </c>
      <c r="G120" s="6">
        <f>G118*F120</f>
        <v>0</v>
      </c>
      <c r="H120" s="37">
        <f>IFERROR(INDEX(xlsHost_ZRDaten1,MATCH(H$3,FXZeilen,0),MATCH("EXR:M:"&amp;$B117&amp;":EUR:SP00:E",FXSpalten,0)),0)</f>
        <v>7.4412000000000003</v>
      </c>
      <c r="I120" s="6">
        <f>I118*H120</f>
        <v>0</v>
      </c>
      <c r="J120" s="37">
        <f>IFERROR(INDEX(xlsHost_ZRDaten1,MATCH(J$3,FXZeilen,0),MATCH("EXR:M:"&amp;$B117&amp;":EUR:SP00:E",FXSpalten,0)),0)</f>
        <v>7.4409000000000001</v>
      </c>
      <c r="K120" s="6">
        <f>K118*J120</f>
        <v>0</v>
      </c>
      <c r="L120" s="37">
        <f>IFERROR(INDEX(xlsHost_ZRDaten1,MATCH(L$3,FXZeilen,0),MATCH("EXR:M:"&amp;$B117&amp;":EUR:SP00:E",FXSpalten,0)),0)</f>
        <v>7.4370000000000003</v>
      </c>
      <c r="M120" s="6">
        <f>M118*L120</f>
        <v>0</v>
      </c>
      <c r="N120" s="37">
        <f>IFERROR(INDEX(xlsHost_ZRDaten1,MATCH(N$3,FXZeilen,0),MATCH("EXR:M:"&amp;$B117&amp;":EUR:SP00:E",FXSpalten,0)),0)</f>
        <v>7.4360999999999997</v>
      </c>
      <c r="O120" s="6">
        <f>O118*N120</f>
        <v>0</v>
      </c>
      <c r="P120" s="37">
        <f>IFERROR(INDEX(xlsHost_ZRDaten1,MATCH(P$3,FXZeilen,0),MATCH("EXR:M:"&amp;$B117&amp;":EUR:SP00:E",FXSpalten,0)),0)</f>
        <v>7.4372999999999996</v>
      </c>
      <c r="Q120" s="6">
        <f>Q118*P120</f>
        <v>0</v>
      </c>
      <c r="R120" s="37">
        <f>IFERROR(INDEX(xlsHost_ZRDaten1,MATCH(R$3,FXZeilen,0),MATCH("EXR:M:"&amp;$B117&amp;":EUR:SP00:E",FXSpalten,0)),0)</f>
        <v>7.4359999999999999</v>
      </c>
      <c r="S120" s="6">
        <f>S118*R120</f>
        <v>0</v>
      </c>
      <c r="T120" s="37">
        <f>IFERROR(INDEX(xlsHost_ZRDaten1,MATCH(T$3,FXZeilen,0),MATCH("EXR:M:"&amp;$B117&amp;":EUR:SP00:E",FXSpalten,0)),0)</f>
        <v>7.4364999999999997</v>
      </c>
      <c r="U120" s="6">
        <f>U118*T120</f>
        <v>0</v>
      </c>
      <c r="V120" s="37">
        <f>IFERROR(INDEX(xlsHost_ZRDaten1,MATCH(V$3,FXZeilen,0),MATCH("EXR:M:"&amp;$B117&amp;":EUR:SP00:E",FXSpalten,0)),0)</f>
        <v>7.4362000000000004</v>
      </c>
      <c r="W120" s="6">
        <f>W118*V120</f>
        <v>0</v>
      </c>
      <c r="X120" s="37">
        <f>IFERROR(INDEX(xlsHost_ZRDaten1,MATCH(X$3,FXZeilen,0),MATCH("EXR:M:"&amp;$B117&amp;":EUR:SP00:E",FXSpalten,0)),0)</f>
        <v>7.4379</v>
      </c>
      <c r="Y120" s="6">
        <f>Y118*X120</f>
        <v>0</v>
      </c>
      <c r="Z120" s="37">
        <f>IFERROR(INDEX(xlsHost_ZRDaten1,MATCH(Z$3,FXZeilen,0),MATCH("EXR:M:"&amp;$B117&amp;":EUR:SP00:E",FXSpalten,0)),0)</f>
        <v>7.4359999999999999</v>
      </c>
      <c r="AA120" s="6">
        <f>AA118*Z120</f>
        <v>0</v>
      </c>
      <c r="AB120" s="37">
        <f>IFERROR(INDEX(xlsHost_ZRDaten1,MATCH(AB$3,FXZeilen,0),MATCH("EXR:M:"&amp;$B117&amp;":EUR:SP00:E",FXSpalten,0)),0)</f>
        <v>7.4359999999999999</v>
      </c>
      <c r="AC120" s="6">
        <f>AC118*AB120</f>
        <v>0</v>
      </c>
      <c r="AD120" s="37">
        <f>IFERROR(INDEX(xlsHost_ZRDaten1,MATCH(AD$3,FXZeilen,0),MATCH("EXR:M:"&amp;$B117&amp;":EUR:SP00:E",FXSpalten,0)),0)</f>
        <v>7.4389000000000003</v>
      </c>
      <c r="AE120" s="6">
        <f>AE118*AD120</f>
        <v>0</v>
      </c>
      <c r="AF120" s="37">
        <f>IFERROR(INDEX(xlsHost_ZRDaten1,MATCH(AF$3,FXZeilen,0),MATCH("EXR:M:"&amp;$B117&amp;":EUR:SP00:E",FXSpalten,0)),0)</f>
        <v>7.4367999999999999</v>
      </c>
      <c r="AG120" s="6">
        <f>AG118*AF120</f>
        <v>0</v>
      </c>
      <c r="AH120" s="37">
        <f>IFERROR(INDEX(xlsHost_ZRDaten1,MATCH(AH$3,FXZeilen,0),MATCH("EXR:M:"&amp;$B117&amp;":EUR:SP00:E",FXSpalten,0)),0)</f>
        <v>7.4363999999999999</v>
      </c>
      <c r="AI120" s="6">
        <f>AI118*AH120</f>
        <v>0</v>
      </c>
    </row>
    <row r="121" spans="2:36" ht="30" x14ac:dyDescent="0.25">
      <c r="B121" s="295"/>
      <c r="C121" s="149" t="s">
        <v>50</v>
      </c>
      <c r="D121" s="81">
        <f>IFERROR(INDEX(xlsHost_ZRDaten1,MATCH(D$3,FXZeilen,0),MATCH("EXR:M:"&amp;$B117&amp;":EUR:SP00:A",FXSpalten,0)),0)</f>
        <v>7.4417999999999997</v>
      </c>
      <c r="E121" s="6"/>
      <c r="F121" s="38">
        <f>IFERROR(INDEX(xlsHost_ZRDaten1,MATCH(F$3,FXZeilen,0),MATCH("EXR:M:"&amp;$B117&amp;":EUR:SP00:A",FXSpalten,0)),0)</f>
        <v>7.4424000000000001</v>
      </c>
      <c r="G121" s="6">
        <f>G120-G119</f>
        <v>0</v>
      </c>
      <c r="H121" s="38">
        <f>IFERROR(INDEX(xlsHost_ZRDaten1,MATCH(H$3,FXZeilen,0),MATCH("EXR:M:"&amp;$B117&amp;":EUR:SP00:A",FXSpalten,0)),0)</f>
        <v>7.4459</v>
      </c>
      <c r="I121" s="6">
        <f>I120-I119</f>
        <v>0</v>
      </c>
      <c r="J121" s="38">
        <f>IFERROR(INDEX(xlsHost_ZRDaten1,MATCH(J$3,FXZeilen,0),MATCH("EXR:M:"&amp;$B117&amp;":EUR:SP00:A",FXSpalten,0)),0)</f>
        <v>7.4412000000000003</v>
      </c>
      <c r="K121" s="6">
        <f>K120-K119</f>
        <v>0</v>
      </c>
      <c r="L121" s="38">
        <f>IFERROR(INDEX(xlsHost_ZRDaten1,MATCH(L$3,FXZeilen,0),MATCH("EXR:M:"&amp;$B117&amp;":EUR:SP00:A",FXSpalten,0)),0)</f>
        <v>7.4386999999999999</v>
      </c>
      <c r="M121" s="6">
        <f>M120-M119</f>
        <v>0</v>
      </c>
      <c r="N121" s="38">
        <f>IFERROR(INDEX(xlsHost_ZRDaten1,MATCH(N$3,FXZeilen,0),MATCH("EXR:M:"&amp;$B117&amp;":EUR:SP00:A",FXSpalten,0)),0)</f>
        <v>7.4367000000000001</v>
      </c>
      <c r="O121" s="6">
        <f>O120-O119</f>
        <v>0</v>
      </c>
      <c r="P121" s="38">
        <f>IFERROR(INDEX(xlsHost_ZRDaten1,MATCH(P$3,FXZeilen,0),MATCH("EXR:M:"&amp;$B117&amp;":EUR:SP00:A",FXSpalten,0)),0)</f>
        <v>7.4363000000000001</v>
      </c>
      <c r="Q121" s="6">
        <f>Q120-Q119</f>
        <v>0</v>
      </c>
      <c r="R121" s="38">
        <f>IFERROR(INDEX(xlsHost_ZRDaten1,MATCH(R$3,FXZeilen,0),MATCH("EXR:M:"&amp;$B117&amp;":EUR:SP00:A",FXSpalten,0)),0)</f>
        <v>7.4367000000000001</v>
      </c>
      <c r="S121" s="6">
        <f>S120-S119</f>
        <v>0</v>
      </c>
      <c r="T121" s="38">
        <f>IFERROR(INDEX(xlsHost_ZRDaten1,MATCH(T$3,FXZeilen,0),MATCH("EXR:M:"&amp;$B117&amp;":EUR:SP00:A",FXSpalten,0)),0)</f>
        <v>7.4362000000000004</v>
      </c>
      <c r="U121" s="6">
        <f>U120-U119</f>
        <v>0</v>
      </c>
      <c r="V121" s="38">
        <f>IFERROR(INDEX(xlsHost_ZRDaten1,MATCH(V$3,FXZeilen,0),MATCH("EXR:M:"&amp;$B117&amp;":EUR:SP00:A",FXSpalten,0)),0)</f>
        <v>7.4363999999999999</v>
      </c>
      <c r="W121" s="6">
        <f>W120-W119</f>
        <v>0</v>
      </c>
      <c r="X121" s="38">
        <f>IFERROR(INDEX(xlsHost_ZRDaten1,MATCH(X$3,FXZeilen,0),MATCH("EXR:M:"&amp;$B117&amp;":EUR:SP00:A",FXSpalten,0)),0)</f>
        <v>7.4372999999999996</v>
      </c>
      <c r="Y121" s="6">
        <f>Y120-Y119</f>
        <v>0</v>
      </c>
      <c r="Z121" s="38">
        <f>IFERROR(INDEX(xlsHost_ZRDaten1,MATCH(Z$3,FXZeilen,0),MATCH("EXR:M:"&amp;$B117&amp;":EUR:SP00:A",FXSpalten,0)),0)</f>
        <v>7.4368999999999996</v>
      </c>
      <c r="AA121" s="6">
        <f>AA120-AA119</f>
        <v>0</v>
      </c>
      <c r="AB121" s="38">
        <f>IFERROR(INDEX(xlsHost_ZRDaten1,MATCH(AB$3,FXZeilen,0),MATCH("EXR:M:"&amp;$B117&amp;":EUR:SP00:A",FXSpalten,0)),0)</f>
        <v>7.4360999999999997</v>
      </c>
      <c r="AC121" s="6">
        <f>AC120-AC119</f>
        <v>0</v>
      </c>
      <c r="AD121" s="38">
        <f>IFERROR(INDEX(xlsHost_ZRDaten1,MATCH(AD$3,FXZeilen,0),MATCH("EXR:M:"&amp;$B117&amp;":EUR:SP00:A",FXSpalten,0)),0)</f>
        <v>7.4398</v>
      </c>
      <c r="AE121" s="6">
        <f>AE120-AE119</f>
        <v>0</v>
      </c>
      <c r="AF121" s="38">
        <f>IFERROR(INDEX(xlsHost_ZRDaten1,MATCH(AF$3,FXZeilen,0),MATCH("EXR:M:"&amp;$B117&amp;":EUR:SP00:A",FXSpalten,0)),0)</f>
        <v>7.4372999999999996</v>
      </c>
      <c r="AG121" s="6">
        <f>AG120-AG119</f>
        <v>0</v>
      </c>
      <c r="AH121" s="38">
        <f>IFERROR(INDEX(xlsHost_ZRDaten1,MATCH(AH$3,FXZeilen,0),MATCH("EXR:M:"&amp;$B117&amp;":EUR:SP00:A",FXSpalten,0)),0)</f>
        <v>7.4362000000000004</v>
      </c>
      <c r="AI121" s="6">
        <f>AI120-AI119</f>
        <v>0</v>
      </c>
    </row>
    <row r="122" spans="2:36" ht="30" x14ac:dyDescent="0.25">
      <c r="B122" s="295"/>
      <c r="C122" s="149" t="s">
        <v>56</v>
      </c>
      <c r="D122" s="33"/>
      <c r="E122" s="6"/>
      <c r="F122" s="5"/>
      <c r="G122" s="6">
        <f>IFERROR(G121*(1/F121),0)</f>
        <v>0</v>
      </c>
      <c r="H122" s="5"/>
      <c r="I122" s="6">
        <f>IFERROR(I121*(1/H121),0)</f>
        <v>0</v>
      </c>
      <c r="J122" s="5"/>
      <c r="K122" s="6">
        <f>IFERROR(K121*(1/J121),0)</f>
        <v>0</v>
      </c>
      <c r="L122" s="5"/>
      <c r="M122" s="6">
        <f>IFERROR(M121*(1/L121),0)</f>
        <v>0</v>
      </c>
      <c r="N122" s="5"/>
      <c r="O122" s="6">
        <f>IFERROR(O121*(1/N121),0)</f>
        <v>0</v>
      </c>
      <c r="P122" s="5"/>
      <c r="Q122" s="6">
        <f>IFERROR(Q121*(1/P121),0)</f>
        <v>0</v>
      </c>
      <c r="R122" s="5"/>
      <c r="S122" s="6">
        <f>IFERROR(S121*(1/R121),0)</f>
        <v>0</v>
      </c>
      <c r="T122" s="5"/>
      <c r="U122" s="6">
        <f>IFERROR(U121*(1/T121),0)</f>
        <v>0</v>
      </c>
      <c r="V122" s="5"/>
      <c r="W122" s="6">
        <f>IFERROR(W121*(1/V121),0)</f>
        <v>0</v>
      </c>
      <c r="X122" s="5"/>
      <c r="Y122" s="6">
        <f>IFERROR(Y121*(1/X121),0)</f>
        <v>0</v>
      </c>
      <c r="Z122" s="5"/>
      <c r="AA122" s="6">
        <f>IFERROR(AA121*(1/Z121),0)</f>
        <v>0</v>
      </c>
      <c r="AB122" s="5"/>
      <c r="AC122" s="6">
        <f>IFERROR(AC121*(1/AB121),0)</f>
        <v>0</v>
      </c>
      <c r="AD122" s="5"/>
      <c r="AE122" s="6">
        <f>IFERROR(AE121*(1/AD121),0)</f>
        <v>0</v>
      </c>
      <c r="AF122" s="5"/>
      <c r="AG122" s="6">
        <f>IFERROR(AG121*(1/AF121),0)</f>
        <v>0</v>
      </c>
      <c r="AH122" s="5"/>
      <c r="AI122" s="6">
        <f>IFERROR(AI121*(1/AH121),0)</f>
        <v>0</v>
      </c>
    </row>
    <row r="123" spans="2:36" ht="30" x14ac:dyDescent="0.25">
      <c r="B123" s="295"/>
      <c r="C123" s="149" t="s">
        <v>58</v>
      </c>
      <c r="D123" s="33"/>
      <c r="E123" s="6"/>
      <c r="F123" s="5"/>
      <c r="G123" s="6">
        <f>G118-G117</f>
        <v>0</v>
      </c>
      <c r="H123" s="5"/>
      <c r="I123" s="6">
        <f>I118-I117</f>
        <v>0</v>
      </c>
      <c r="J123" s="5"/>
      <c r="K123" s="6">
        <f>K118-K117</f>
        <v>0</v>
      </c>
      <c r="L123" s="5"/>
      <c r="M123" s="6">
        <f>M118-M117</f>
        <v>0</v>
      </c>
      <c r="N123" s="5"/>
      <c r="O123" s="6">
        <f>O118-O117</f>
        <v>0</v>
      </c>
      <c r="P123" s="5"/>
      <c r="Q123" s="6">
        <f>Q118-Q117</f>
        <v>0</v>
      </c>
      <c r="R123" s="5"/>
      <c r="S123" s="6">
        <f>S118-S117</f>
        <v>0</v>
      </c>
      <c r="T123" s="5"/>
      <c r="U123" s="6">
        <f>U118-U117</f>
        <v>0</v>
      </c>
      <c r="V123" s="5"/>
      <c r="W123" s="6">
        <f>W118-W117</f>
        <v>0</v>
      </c>
      <c r="X123" s="5"/>
      <c r="Y123" s="6">
        <f>Y118-Y117</f>
        <v>0</v>
      </c>
      <c r="Z123" s="5"/>
      <c r="AA123" s="6">
        <f>AA118-AA117</f>
        <v>0</v>
      </c>
      <c r="AB123" s="5"/>
      <c r="AC123" s="6">
        <f>AC118-AC117</f>
        <v>0</v>
      </c>
      <c r="AD123" s="5"/>
      <c r="AE123" s="6">
        <f>AE118-AE117</f>
        <v>0</v>
      </c>
      <c r="AF123" s="5"/>
      <c r="AG123" s="6">
        <f>AG118-AG117</f>
        <v>0</v>
      </c>
      <c r="AH123" s="5"/>
      <c r="AI123" s="6">
        <f>AI118-AI117</f>
        <v>0</v>
      </c>
    </row>
    <row r="124" spans="2:36" x14ac:dyDescent="0.25">
      <c r="B124" s="295"/>
      <c r="C124" s="150" t="s">
        <v>57</v>
      </c>
      <c r="D124" s="31"/>
      <c r="E124" s="9"/>
      <c r="F124" s="7"/>
      <c r="G124" s="9">
        <f>G123-G122</f>
        <v>0</v>
      </c>
      <c r="H124" s="7"/>
      <c r="I124" s="9">
        <f>I123-I122</f>
        <v>0</v>
      </c>
      <c r="J124" s="7"/>
      <c r="K124" s="9">
        <f>K123-K122</f>
        <v>0</v>
      </c>
      <c r="L124" s="7"/>
      <c r="M124" s="9">
        <f>M123-M122</f>
        <v>0</v>
      </c>
      <c r="N124" s="7"/>
      <c r="O124" s="9">
        <f>O123-O122</f>
        <v>0</v>
      </c>
      <c r="P124" s="7"/>
      <c r="Q124" s="9">
        <f>Q123-Q122</f>
        <v>0</v>
      </c>
      <c r="R124" s="7"/>
      <c r="S124" s="9">
        <f>S123-S122</f>
        <v>0</v>
      </c>
      <c r="T124" s="7"/>
      <c r="U124" s="9">
        <f>U123-U122</f>
        <v>0</v>
      </c>
      <c r="V124" s="7"/>
      <c r="W124" s="9">
        <f>W123-W122</f>
        <v>0</v>
      </c>
      <c r="X124" s="7"/>
      <c r="Y124" s="9">
        <f>Y123-Y122</f>
        <v>0</v>
      </c>
      <c r="Z124" s="7"/>
      <c r="AA124" s="9">
        <f>AA123-AA122</f>
        <v>0</v>
      </c>
      <c r="AB124" s="7"/>
      <c r="AC124" s="9">
        <f>AC123-AC122</f>
        <v>0</v>
      </c>
      <c r="AD124" s="7"/>
      <c r="AE124" s="9">
        <f>AE123-AE122</f>
        <v>0</v>
      </c>
      <c r="AF124" s="7"/>
      <c r="AG124" s="9">
        <f>AG123-AG122</f>
        <v>0</v>
      </c>
      <c r="AH124" s="7"/>
      <c r="AI124" s="9">
        <f>AI123-AI122</f>
        <v>0</v>
      </c>
    </row>
    <row r="125" spans="2:36" ht="15.75" thickBot="1" x14ac:dyDescent="0.3">
      <c r="B125" s="296"/>
      <c r="C125" s="151" t="s">
        <v>60</v>
      </c>
      <c r="D125" s="39"/>
      <c r="E125" s="18"/>
      <c r="F125" s="17"/>
      <c r="G125" s="18">
        <f>G124*-1</f>
        <v>0</v>
      </c>
      <c r="H125" s="17"/>
      <c r="I125" s="18">
        <f>I124*-1</f>
        <v>0</v>
      </c>
      <c r="J125" s="17"/>
      <c r="K125" s="18">
        <f>K124*-1</f>
        <v>0</v>
      </c>
      <c r="L125" s="17"/>
      <c r="M125" s="18">
        <f>M124*-1</f>
        <v>0</v>
      </c>
      <c r="N125" s="17"/>
      <c r="O125" s="18">
        <f>O124*-1</f>
        <v>0</v>
      </c>
      <c r="P125" s="17"/>
      <c r="Q125" s="18">
        <f>Q124*-1</f>
        <v>0</v>
      </c>
      <c r="R125" s="17"/>
      <c r="S125" s="18">
        <f>S124*-1</f>
        <v>0</v>
      </c>
      <c r="T125" s="17"/>
      <c r="U125" s="18">
        <f>U124*-1</f>
        <v>0</v>
      </c>
      <c r="V125" s="17"/>
      <c r="W125" s="18">
        <f>W124*-1</f>
        <v>0</v>
      </c>
      <c r="X125" s="17"/>
      <c r="Y125" s="18">
        <f>Y124*-1</f>
        <v>0</v>
      </c>
      <c r="Z125" s="17"/>
      <c r="AA125" s="18">
        <f>AA124*-1</f>
        <v>0</v>
      </c>
      <c r="AB125" s="17"/>
      <c r="AC125" s="18">
        <f>AC124*-1</f>
        <v>0</v>
      </c>
      <c r="AD125" s="17"/>
      <c r="AE125" s="18">
        <f>AE124*-1</f>
        <v>0</v>
      </c>
      <c r="AF125" s="17"/>
      <c r="AG125" s="18">
        <f>AG124*-1</f>
        <v>0</v>
      </c>
      <c r="AH125" s="17"/>
      <c r="AI125" s="18">
        <f>AI124*-1</f>
        <v>0</v>
      </c>
      <c r="AJ125" s="4"/>
    </row>
    <row r="126" spans="2:36" x14ac:dyDescent="0.25">
      <c r="B126" s="40" t="s">
        <v>34</v>
      </c>
      <c r="C126" s="163" t="s">
        <v>53</v>
      </c>
      <c r="D126" s="29"/>
      <c r="E126" s="26"/>
      <c r="F126" s="14"/>
      <c r="G126" s="41">
        <f>E127</f>
        <v>0</v>
      </c>
      <c r="H126" s="14"/>
      <c r="I126" s="41">
        <f>G127</f>
        <v>0</v>
      </c>
      <c r="J126" s="14"/>
      <c r="K126" s="41">
        <f>I127</f>
        <v>0</v>
      </c>
      <c r="L126" s="14"/>
      <c r="M126" s="41">
        <f>K127</f>
        <v>0</v>
      </c>
      <c r="N126" s="14"/>
      <c r="O126" s="41">
        <f>M127</f>
        <v>0</v>
      </c>
      <c r="P126" s="14"/>
      <c r="Q126" s="41">
        <f>O127</f>
        <v>0</v>
      </c>
      <c r="R126" s="14"/>
      <c r="S126" s="41">
        <f>Q127</f>
        <v>0</v>
      </c>
      <c r="T126" s="14"/>
      <c r="U126" s="41">
        <f>S127</f>
        <v>0</v>
      </c>
      <c r="V126" s="14"/>
      <c r="W126" s="41">
        <f>U127</f>
        <v>0</v>
      </c>
      <c r="X126" s="14"/>
      <c r="Y126" s="41">
        <f>W127</f>
        <v>0</v>
      </c>
      <c r="Z126" s="14"/>
      <c r="AA126" s="41">
        <f>Y127</f>
        <v>0</v>
      </c>
      <c r="AB126" s="14"/>
      <c r="AC126" s="42">
        <f>AA127</f>
        <v>0</v>
      </c>
      <c r="AD126" s="29"/>
      <c r="AE126" s="26"/>
      <c r="AF126" s="14"/>
      <c r="AG126" s="41"/>
      <c r="AH126" s="14"/>
      <c r="AI126" s="41"/>
    </row>
    <row r="127" spans="2:36" ht="15.75" thickBot="1" x14ac:dyDescent="0.3">
      <c r="B127" s="43" t="s">
        <v>23</v>
      </c>
      <c r="C127" s="164" t="s">
        <v>54</v>
      </c>
      <c r="D127" s="49"/>
      <c r="E127" s="45">
        <f>IFERROR(INDEX(AUSTA_aggregiert,MATCH("BBBAM:M:DE:H:DE0XXXX:A20:A:1:U6:2250:Z15:Z",AUSTADatenZeilen,0),MATCH(D$3,AUSTADatenSpalten,0)),0)</f>
        <v>0</v>
      </c>
      <c r="F127" s="44"/>
      <c r="G127" s="45">
        <f>IFERROR(INDEX(AUSTA_aggregiert,MATCH("BBBAM:M:DE:H:DE0XXXX:A20:A:1:U6:2250:Z15:Z",AUSTADatenZeilen,0),MATCH(F$3,AUSTADatenSpalten,0)),0)</f>
        <v>0</v>
      </c>
      <c r="H127" s="44"/>
      <c r="I127" s="46">
        <f>IFERROR(INDEX(AUSTA_aggregiert,MATCH("BBBAM:M:DE:H:DE0XXXX:A20:A:1:U6:2250:Z15:Z",AUSTADatenZeilen,0),MATCH(H$3,AUSTADatenSpalten,0)),0)</f>
        <v>0</v>
      </c>
      <c r="J127" s="47"/>
      <c r="K127" s="46">
        <f>IFERROR(INDEX(AUSTA_aggregiert,MATCH("BBBAM:M:DE:H:DE0XXXX:A20:A:1:U6:2250:Z15:Z",AUSTADatenZeilen,0),MATCH(J$3,AUSTADatenSpalten,0)),0)</f>
        <v>0</v>
      </c>
      <c r="L127" s="47"/>
      <c r="M127" s="46">
        <f>IFERROR(INDEX(AUSTA_aggregiert,MATCH("BBBAM:M:DE:H:DE0XXXX:A20:A:1:U6:2250:Z15:Z",AUSTADatenZeilen,0),MATCH(L$3,AUSTADatenSpalten,0)),0)</f>
        <v>0</v>
      </c>
      <c r="N127" s="47"/>
      <c r="O127" s="46">
        <f>IFERROR(INDEX(AUSTA_aggregiert,MATCH("BBBAM:M:DE:H:DE0XXXX:A20:A:1:U6:2250:Z15:Z",AUSTADatenZeilen,0),MATCH(N$3,AUSTADatenSpalten,0)),0)</f>
        <v>0</v>
      </c>
      <c r="P127" s="47"/>
      <c r="Q127" s="46">
        <f>IFERROR(INDEX(AUSTA_aggregiert,MATCH("BBBAM:M:DE:H:DE0XXXX:A20:A:1:U6:2250:Z15:Z",AUSTADatenZeilen,0),MATCH(P$3,AUSTADatenSpalten,0)),0)</f>
        <v>0</v>
      </c>
      <c r="R127" s="47"/>
      <c r="S127" s="46">
        <f>IFERROR(INDEX(AUSTA_aggregiert,MATCH("BBBAM:M:DE:H:DE0XXXX:A20:A:1:U6:2250:Z15:Z",AUSTADatenZeilen,0),MATCH(R$3,AUSTADatenSpalten,0)),0)</f>
        <v>0</v>
      </c>
      <c r="T127" s="47"/>
      <c r="U127" s="46">
        <f>IFERROR(INDEX(AUSTA_aggregiert,MATCH("BBBAM:M:DE:H:DE0XXXX:A20:A:1:U6:2250:Z15:Z",AUSTADatenZeilen,0),MATCH(T$3,AUSTADatenSpalten,0)),0)</f>
        <v>0</v>
      </c>
      <c r="V127" s="47"/>
      <c r="W127" s="46">
        <f>IFERROR(INDEX(AUSTA_aggregiert,MATCH("BBBAM:M:DE:H:DE0XXXX:A20:A:1:U6:2250:Z15:Z",AUSTADatenZeilen,0),MATCH(V$3,AUSTADatenSpalten,0)),0)</f>
        <v>0</v>
      </c>
      <c r="X127" s="47"/>
      <c r="Y127" s="46">
        <f>IFERROR(INDEX(AUSTA_aggregiert,MATCH("BBBAM:M:DE:H:DE0XXXX:A20:A:1:U6:2250:Z15:Z",AUSTADatenZeilen,0),MATCH(X$3,AUSTADatenSpalten,0)),0)</f>
        <v>0</v>
      </c>
      <c r="Z127" s="47"/>
      <c r="AA127" s="46">
        <f>IFERROR(INDEX(AUSTA_aggregiert,MATCH("BBBAM:M:DE:H:DE0XXXX:A20:A:1:U6:2250:Z15:Z",AUSTADatenZeilen,0),MATCH(Z$3,AUSTADatenSpalten,0)),0)</f>
        <v>0</v>
      </c>
      <c r="AB127" s="47"/>
      <c r="AC127" s="48">
        <f>IFERROR(INDEX(AUSTA_aggregiert,MATCH("BBBAM:M:DE:H:DE0XXXX:A20:A:1:U6:2250:Z15:Z",AUSTADatenZeilen,0),MATCH(AB$3,AUSTADatenSpalten,0)),0)</f>
        <v>0</v>
      </c>
      <c r="AD127" s="49"/>
      <c r="AE127" s="45"/>
      <c r="AF127" s="44"/>
      <c r="AG127" s="46"/>
      <c r="AH127" s="44"/>
      <c r="AI127" s="46"/>
    </row>
  </sheetData>
  <mergeCells count="41">
    <mergeCell ref="AH3:AI3"/>
    <mergeCell ref="B16:B24"/>
    <mergeCell ref="B25:B33"/>
    <mergeCell ref="B34:B42"/>
    <mergeCell ref="H2:I2"/>
    <mergeCell ref="J2:K2"/>
    <mergeCell ref="B15:AI15"/>
    <mergeCell ref="L3:M3"/>
    <mergeCell ref="V3:W3"/>
    <mergeCell ref="X3:Y3"/>
    <mergeCell ref="AD2:AE2"/>
    <mergeCell ref="AF2:AG2"/>
    <mergeCell ref="B43:B51"/>
    <mergeCell ref="B5:B13"/>
    <mergeCell ref="AD3:AE3"/>
    <mergeCell ref="AF3:AG3"/>
    <mergeCell ref="AJ2:AJ4"/>
    <mergeCell ref="I1:J1"/>
    <mergeCell ref="K1:L1"/>
    <mergeCell ref="D2:E2"/>
    <mergeCell ref="F2:G2"/>
    <mergeCell ref="M1:AC1"/>
    <mergeCell ref="Z3:AA3"/>
    <mergeCell ref="AB3:AC3"/>
    <mergeCell ref="N3:O3"/>
    <mergeCell ref="P3:Q3"/>
    <mergeCell ref="R3:S3"/>
    <mergeCell ref="T3:U3"/>
    <mergeCell ref="D3:E3"/>
    <mergeCell ref="F3:G3"/>
    <mergeCell ref="H3:I3"/>
    <mergeCell ref="J3:K3"/>
    <mergeCell ref="B99:B107"/>
    <mergeCell ref="B108:B116"/>
    <mergeCell ref="B71:AI71"/>
    <mergeCell ref="B117:B125"/>
    <mergeCell ref="B52:B60"/>
    <mergeCell ref="B61:B69"/>
    <mergeCell ref="B72:B80"/>
    <mergeCell ref="B81:B89"/>
    <mergeCell ref="B90:B98"/>
  </mergeCells>
  <pageMargins left="0.4" right="0.42" top="0.54" bottom="0.78740157480314965" header="0.31496062992125984" footer="0.31496062992125984"/>
  <pageSetup paperSize="9" scale="37" fitToWidth="2" fitToHeight="6" orientation="landscape" r:id="rId1"/>
  <headerFooter>
    <oddFoote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theme="7" tint="0.59999389629810485"/>
    <pageSetUpPr fitToPage="1"/>
  </sheetPr>
  <dimension ref="A1:M38"/>
  <sheetViews>
    <sheetView zoomScaleNormal="100" workbookViewId="0">
      <pane xSplit="1" ySplit="2" topLeftCell="B3" activePane="bottomRight" state="frozen"/>
      <selection pane="topRight" activeCell="B1" sqref="B1"/>
      <selection pane="bottomLeft" activeCell="A3" sqref="A3"/>
      <selection pane="bottomRight" activeCell="P12" sqref="P12"/>
    </sheetView>
  </sheetViews>
  <sheetFormatPr baseColWidth="10" defaultRowHeight="15" x14ac:dyDescent="0.25"/>
  <cols>
    <col min="1" max="1" width="11.42578125" style="77"/>
  </cols>
  <sheetData>
    <row r="1" spans="1:13" s="2" customFormat="1" ht="30" x14ac:dyDescent="0.25">
      <c r="A1" s="76"/>
      <c r="B1" s="50" t="s">
        <v>1</v>
      </c>
      <c r="C1" s="50" t="s">
        <v>2</v>
      </c>
      <c r="D1" s="50" t="s">
        <v>3</v>
      </c>
      <c r="E1" s="50" t="s">
        <v>4</v>
      </c>
      <c r="F1" s="50" t="s">
        <v>5</v>
      </c>
      <c r="G1" s="50" t="s">
        <v>6</v>
      </c>
      <c r="H1" s="51" t="s">
        <v>0</v>
      </c>
      <c r="I1" s="51" t="s">
        <v>7</v>
      </c>
      <c r="J1" s="51" t="s">
        <v>8</v>
      </c>
      <c r="K1" s="51" t="s">
        <v>9</v>
      </c>
      <c r="L1" s="51" t="s">
        <v>10</v>
      </c>
      <c r="M1" s="51" t="s">
        <v>11</v>
      </c>
    </row>
    <row r="2" spans="1:13" s="2" customFormat="1" ht="60" x14ac:dyDescent="0.25">
      <c r="A2" s="76"/>
      <c r="B2" s="50" t="s">
        <v>210</v>
      </c>
      <c r="C2" s="50" t="s">
        <v>211</v>
      </c>
      <c r="D2" s="50" t="s">
        <v>212</v>
      </c>
      <c r="E2" s="50" t="s">
        <v>213</v>
      </c>
      <c r="F2" s="50" t="s">
        <v>214</v>
      </c>
      <c r="G2" s="50" t="s">
        <v>215</v>
      </c>
      <c r="H2" s="51" t="s">
        <v>216</v>
      </c>
      <c r="I2" s="51" t="s">
        <v>217</v>
      </c>
      <c r="J2" s="51" t="s">
        <v>218</v>
      </c>
      <c r="K2" s="51" t="s">
        <v>219</v>
      </c>
      <c r="L2" s="51" t="s">
        <v>220</v>
      </c>
      <c r="M2" s="51" t="s">
        <v>221</v>
      </c>
    </row>
    <row r="3" spans="1:13" x14ac:dyDescent="0.25">
      <c r="A3" s="77">
        <v>44104</v>
      </c>
      <c r="B3" s="244">
        <v>1.0804</v>
      </c>
      <c r="C3" s="244">
        <v>0.91234999999999999</v>
      </c>
      <c r="D3" s="244">
        <v>123.76</v>
      </c>
      <c r="E3" s="244">
        <v>1.1708000000000001</v>
      </c>
      <c r="F3" s="244">
        <v>7.4462000000000002</v>
      </c>
      <c r="G3" s="244">
        <v>10.571300000000001</v>
      </c>
      <c r="H3" s="244">
        <v>1.0786</v>
      </c>
      <c r="I3" s="244">
        <v>0.90947</v>
      </c>
      <c r="J3" s="244">
        <v>124.5</v>
      </c>
      <c r="K3" s="244">
        <v>1.1792</v>
      </c>
      <c r="L3" s="244">
        <v>7.4417999999999997</v>
      </c>
      <c r="M3" s="244">
        <v>10.427899999999999</v>
      </c>
    </row>
    <row r="4" spans="1:13" x14ac:dyDescent="0.25">
      <c r="A4" s="77">
        <v>44135</v>
      </c>
      <c r="B4" s="244">
        <v>1.0698000000000001</v>
      </c>
      <c r="C4" s="244">
        <v>0.90207999999999999</v>
      </c>
      <c r="D4" s="244">
        <v>122.36</v>
      </c>
      <c r="E4" s="244">
        <v>1.1698</v>
      </c>
      <c r="F4" s="244">
        <v>7.4466000000000001</v>
      </c>
      <c r="G4" s="244">
        <v>10.365</v>
      </c>
      <c r="H4" s="244">
        <v>1.0739000000000001</v>
      </c>
      <c r="I4" s="245">
        <v>0.90741000000000005</v>
      </c>
      <c r="J4" s="244">
        <v>123.89</v>
      </c>
      <c r="K4" s="244">
        <v>1.1775</v>
      </c>
      <c r="L4" s="244">
        <v>7.4424000000000001</v>
      </c>
      <c r="M4" s="244">
        <v>10.396699999999999</v>
      </c>
    </row>
    <row r="5" spans="1:13" x14ac:dyDescent="0.25">
      <c r="A5" s="77">
        <v>44165</v>
      </c>
      <c r="B5" s="244">
        <v>1.0839000000000001</v>
      </c>
      <c r="C5" s="244">
        <v>0.89844999999999997</v>
      </c>
      <c r="D5" s="244">
        <v>124.79</v>
      </c>
      <c r="E5" s="244">
        <v>1.198</v>
      </c>
      <c r="F5" s="244">
        <v>7.4412000000000003</v>
      </c>
      <c r="G5" s="244">
        <v>10.1778</v>
      </c>
      <c r="H5" s="244">
        <v>1.0785</v>
      </c>
      <c r="I5" s="245">
        <v>0.89605000000000001</v>
      </c>
      <c r="J5" s="244">
        <v>123.61</v>
      </c>
      <c r="K5" s="244">
        <v>1.1838</v>
      </c>
      <c r="L5" s="244">
        <v>7.4459</v>
      </c>
      <c r="M5" s="244">
        <v>10.2311</v>
      </c>
    </row>
    <row r="6" spans="1:13" x14ac:dyDescent="0.25">
      <c r="A6" s="77">
        <v>44196</v>
      </c>
      <c r="B6" s="244">
        <v>1.0802</v>
      </c>
      <c r="C6" s="244">
        <v>0.89903</v>
      </c>
      <c r="D6" s="244">
        <v>126.49</v>
      </c>
      <c r="E6" s="244">
        <v>1.2271000000000001</v>
      </c>
      <c r="F6" s="244">
        <v>7.4409000000000001</v>
      </c>
      <c r="G6" s="244">
        <v>10.0343</v>
      </c>
      <c r="H6" s="244">
        <v>1.0813999999999999</v>
      </c>
      <c r="I6" s="245">
        <v>0.90624000000000005</v>
      </c>
      <c r="J6" s="244">
        <v>126.28</v>
      </c>
      <c r="K6" s="244">
        <v>1.2170000000000001</v>
      </c>
      <c r="L6" s="244">
        <v>7.4412000000000003</v>
      </c>
      <c r="M6" s="244">
        <v>10.1736</v>
      </c>
    </row>
    <row r="7" spans="1:13" x14ac:dyDescent="0.25">
      <c r="A7" s="77">
        <v>44227</v>
      </c>
      <c r="B7" s="244">
        <v>1.0798000000000001</v>
      </c>
      <c r="C7" s="244">
        <v>0.88383</v>
      </c>
      <c r="D7" s="244">
        <v>127.05</v>
      </c>
      <c r="E7" s="244">
        <v>1.2136</v>
      </c>
      <c r="F7" s="244">
        <v>7.4370000000000003</v>
      </c>
      <c r="G7" s="244">
        <v>10.111000000000001</v>
      </c>
      <c r="H7" s="244">
        <v>1.0793999999999999</v>
      </c>
      <c r="I7" s="245">
        <v>0.89266999999999996</v>
      </c>
      <c r="J7" s="244">
        <v>126.31</v>
      </c>
      <c r="K7" s="244">
        <v>1.2171000000000001</v>
      </c>
      <c r="L7" s="244">
        <v>7.4386999999999999</v>
      </c>
      <c r="M7" s="244">
        <v>10.0952</v>
      </c>
    </row>
    <row r="8" spans="1:13" x14ac:dyDescent="0.25">
      <c r="A8" s="77">
        <v>44255</v>
      </c>
      <c r="B8" s="244">
        <v>1.0986</v>
      </c>
      <c r="C8" s="244">
        <v>0.87053000000000003</v>
      </c>
      <c r="D8" s="244">
        <v>128.83000000000001</v>
      </c>
      <c r="E8" s="244">
        <v>1.2121</v>
      </c>
      <c r="F8" s="244">
        <v>7.4360999999999997</v>
      </c>
      <c r="G8" s="244">
        <v>10.1388</v>
      </c>
      <c r="H8" s="244">
        <v>1.0858000000000001</v>
      </c>
      <c r="I8" s="245">
        <v>0.87268000000000001</v>
      </c>
      <c r="J8" s="244">
        <v>127.49</v>
      </c>
      <c r="K8" s="244">
        <v>1.2098</v>
      </c>
      <c r="L8" s="244">
        <v>7.4367000000000001</v>
      </c>
      <c r="M8" s="244">
        <v>10.088699999999999</v>
      </c>
    </row>
    <row r="9" spans="1:13" x14ac:dyDescent="0.25">
      <c r="A9" s="77">
        <v>44286</v>
      </c>
      <c r="B9" s="244">
        <v>1.107</v>
      </c>
      <c r="C9" s="244">
        <v>0.85209000000000001</v>
      </c>
      <c r="D9" s="244">
        <v>129.91</v>
      </c>
      <c r="E9" s="244">
        <v>1.1725000000000001</v>
      </c>
      <c r="F9" s="244">
        <v>7.4372999999999996</v>
      </c>
      <c r="G9" s="244">
        <v>10.238300000000001</v>
      </c>
      <c r="H9" s="244">
        <v>1.1065</v>
      </c>
      <c r="I9" s="245">
        <v>0.85872999999999999</v>
      </c>
      <c r="J9" s="244">
        <v>129.38</v>
      </c>
      <c r="K9" s="244">
        <v>1.1899</v>
      </c>
      <c r="L9" s="244">
        <v>7.4363000000000001</v>
      </c>
      <c r="M9" s="244">
        <v>10.1692</v>
      </c>
    </row>
    <row r="10" spans="1:13" x14ac:dyDescent="0.25">
      <c r="A10" s="77">
        <v>44316</v>
      </c>
      <c r="B10" s="244">
        <v>1.0998000000000001</v>
      </c>
      <c r="C10" s="244">
        <v>0.86863000000000001</v>
      </c>
      <c r="D10" s="244">
        <v>131.62</v>
      </c>
      <c r="E10" s="244">
        <v>1.2081999999999999</v>
      </c>
      <c r="F10" s="244">
        <v>7.4359999999999999</v>
      </c>
      <c r="G10" s="244">
        <v>10.164</v>
      </c>
      <c r="H10" s="244">
        <v>1.1031</v>
      </c>
      <c r="I10" s="245">
        <v>0.86526999999999998</v>
      </c>
      <c r="J10" s="244">
        <v>130.49</v>
      </c>
      <c r="K10" s="244">
        <v>1.1979</v>
      </c>
      <c r="L10" s="244">
        <v>7.4367000000000001</v>
      </c>
      <c r="M10" s="244">
        <v>10.162000000000001</v>
      </c>
    </row>
    <row r="11" spans="1:13" x14ac:dyDescent="0.25">
      <c r="A11" s="77">
        <v>44347</v>
      </c>
      <c r="B11" s="244">
        <v>1.0982000000000001</v>
      </c>
      <c r="C11" s="244">
        <v>0.86012999999999995</v>
      </c>
      <c r="D11" s="244">
        <v>133.79</v>
      </c>
      <c r="E11" s="244">
        <v>1.2201</v>
      </c>
      <c r="F11" s="244">
        <v>7.4364999999999997</v>
      </c>
      <c r="G11" s="244">
        <v>10.121</v>
      </c>
      <c r="H11" s="244">
        <v>1.0968</v>
      </c>
      <c r="I11" s="245">
        <v>0.86258000000000001</v>
      </c>
      <c r="J11" s="244">
        <v>132.57</v>
      </c>
      <c r="K11" s="244">
        <v>1.2145999999999999</v>
      </c>
      <c r="L11" s="244">
        <v>7.4362000000000004</v>
      </c>
      <c r="M11" s="244">
        <v>10.1471</v>
      </c>
    </row>
    <row r="12" spans="1:13" x14ac:dyDescent="0.25">
      <c r="A12" s="77">
        <v>44377</v>
      </c>
      <c r="B12" s="244">
        <v>1.0980000000000001</v>
      </c>
      <c r="C12" s="244">
        <v>0.85804999999999998</v>
      </c>
      <c r="D12" s="244">
        <v>131.43</v>
      </c>
      <c r="E12" s="244">
        <v>1.1883999999999999</v>
      </c>
      <c r="F12" s="244">
        <v>7.4362000000000004</v>
      </c>
      <c r="G12" s="244">
        <v>10.111000000000001</v>
      </c>
      <c r="H12" s="244">
        <v>1.0940000000000001</v>
      </c>
      <c r="I12" s="245">
        <v>0.85872000000000004</v>
      </c>
      <c r="J12" s="244">
        <v>132.63</v>
      </c>
      <c r="K12" s="244">
        <v>1.2047000000000001</v>
      </c>
      <c r="L12" s="244">
        <v>7.4363999999999999</v>
      </c>
      <c r="M12" s="244">
        <v>10.1172</v>
      </c>
    </row>
    <row r="13" spans="1:13" x14ac:dyDescent="0.25">
      <c r="A13" s="77">
        <v>44408</v>
      </c>
      <c r="B13" s="244">
        <v>1.0770999999999999</v>
      </c>
      <c r="C13" s="244">
        <v>0.85140000000000005</v>
      </c>
      <c r="D13" s="244">
        <v>130.38999999999999</v>
      </c>
      <c r="E13" s="244">
        <v>1.1891</v>
      </c>
      <c r="F13" s="244">
        <v>7.4379</v>
      </c>
      <c r="G13" s="244">
        <v>10.1868</v>
      </c>
      <c r="H13" s="244">
        <v>1.0855999999999999</v>
      </c>
      <c r="I13" s="244">
        <v>0.85612999999999995</v>
      </c>
      <c r="J13" s="244">
        <v>130.35</v>
      </c>
      <c r="K13" s="244">
        <v>1.1821999999999999</v>
      </c>
      <c r="L13" s="244">
        <v>7.4372999999999996</v>
      </c>
      <c r="M13" s="244">
        <v>10.197900000000001</v>
      </c>
    </row>
    <row r="14" spans="1:13" x14ac:dyDescent="0.25">
      <c r="A14" s="77">
        <v>44439</v>
      </c>
      <c r="B14" s="244">
        <v>1.0799000000000001</v>
      </c>
      <c r="C14" s="244">
        <v>0.85875000000000001</v>
      </c>
      <c r="D14" s="244">
        <v>129.94999999999999</v>
      </c>
      <c r="E14" s="244">
        <v>1.1834</v>
      </c>
      <c r="F14" s="244">
        <v>7.4359999999999999</v>
      </c>
      <c r="G14" s="244">
        <v>10.1625</v>
      </c>
      <c r="H14" s="244">
        <v>1.0762</v>
      </c>
      <c r="I14" s="244">
        <v>0.85287000000000002</v>
      </c>
      <c r="J14" s="244">
        <v>129.28</v>
      </c>
      <c r="K14" s="244">
        <v>1.1772</v>
      </c>
      <c r="L14" s="244">
        <v>7.4368999999999996</v>
      </c>
      <c r="M14" s="244">
        <v>10.2157</v>
      </c>
    </row>
    <row r="15" spans="1:13" x14ac:dyDescent="0.25">
      <c r="A15" s="77">
        <v>44469</v>
      </c>
      <c r="B15" s="246">
        <v>1.083</v>
      </c>
      <c r="C15" s="246">
        <v>0.86053000000000002</v>
      </c>
      <c r="D15" s="246">
        <v>129.66999999999999</v>
      </c>
      <c r="E15" s="246">
        <v>1.1578999999999999</v>
      </c>
      <c r="F15" s="246">
        <v>7.4359999999999999</v>
      </c>
      <c r="G15" s="246">
        <v>10.1683</v>
      </c>
      <c r="H15" s="246">
        <v>1.0857000000000001</v>
      </c>
      <c r="I15" s="246">
        <v>0.85682999999999998</v>
      </c>
      <c r="J15" s="246">
        <v>129.66</v>
      </c>
      <c r="K15" s="246">
        <v>1.177</v>
      </c>
      <c r="L15" s="246">
        <v>7.4360999999999997</v>
      </c>
      <c r="M15" s="246">
        <v>10.170999999999999</v>
      </c>
    </row>
    <row r="16" spans="1:13" x14ac:dyDescent="0.25">
      <c r="A16" s="77">
        <v>44500</v>
      </c>
      <c r="B16" s="246">
        <v>1.0610999999999999</v>
      </c>
      <c r="C16" s="246">
        <v>0.84489999999999998</v>
      </c>
      <c r="D16" s="246">
        <v>132.62</v>
      </c>
      <c r="E16" s="246">
        <v>1.1645000000000001</v>
      </c>
      <c r="F16" s="246">
        <v>7.4389000000000003</v>
      </c>
      <c r="G16" s="246">
        <v>9.9367999999999999</v>
      </c>
      <c r="H16" s="246">
        <v>1.0708</v>
      </c>
      <c r="I16" s="246">
        <v>0.84694000000000003</v>
      </c>
      <c r="J16" s="246">
        <v>131.21</v>
      </c>
      <c r="K16" s="246">
        <v>1.1600999999999999</v>
      </c>
      <c r="L16" s="246">
        <v>7.4398</v>
      </c>
      <c r="M16" s="246">
        <v>10.0557</v>
      </c>
    </row>
    <row r="17" spans="1:13" x14ac:dyDescent="0.25">
      <c r="A17" s="77">
        <v>44530</v>
      </c>
      <c r="B17" s="246">
        <v>1.0429999999999999</v>
      </c>
      <c r="C17" s="246">
        <v>0.85172999999999999</v>
      </c>
      <c r="D17" s="246">
        <v>128.19999999999999</v>
      </c>
      <c r="E17" s="246">
        <v>1.1363000000000001</v>
      </c>
      <c r="F17" s="246">
        <v>7.4367999999999999</v>
      </c>
      <c r="G17" s="246">
        <v>10.286</v>
      </c>
      <c r="H17" s="246">
        <v>1.0522</v>
      </c>
      <c r="I17" s="246">
        <v>0.84785999999999995</v>
      </c>
      <c r="J17" s="246">
        <v>130.12</v>
      </c>
      <c r="K17" s="246">
        <v>1.1414</v>
      </c>
      <c r="L17" s="246">
        <v>7.4372999999999996</v>
      </c>
      <c r="M17" s="246">
        <v>10.0459</v>
      </c>
    </row>
    <row r="18" spans="1:13" x14ac:dyDescent="0.25">
      <c r="A18" s="77">
        <v>44561</v>
      </c>
      <c r="B18" s="246">
        <v>1.0330999999999999</v>
      </c>
      <c r="C18" s="246">
        <v>0.84028000000000003</v>
      </c>
      <c r="D18" s="246">
        <v>130.38</v>
      </c>
      <c r="E18" s="246">
        <v>1.1326000000000001</v>
      </c>
      <c r="F18" s="246">
        <v>7.4363999999999999</v>
      </c>
      <c r="G18" s="246">
        <v>10.250299999999999</v>
      </c>
      <c r="H18" s="246">
        <v>1.0407999999999999</v>
      </c>
      <c r="I18" s="246">
        <v>0.84875</v>
      </c>
      <c r="J18" s="246">
        <v>128.80000000000001</v>
      </c>
      <c r="K18" s="246">
        <v>1.1304000000000001</v>
      </c>
      <c r="L18" s="246">
        <v>7.4362000000000004</v>
      </c>
      <c r="M18" s="246">
        <v>10.272600000000001</v>
      </c>
    </row>
    <row r="19" spans="1:13" x14ac:dyDescent="0.25">
      <c r="B19" s="246"/>
      <c r="C19" s="246"/>
      <c r="D19" s="246"/>
      <c r="E19" s="246"/>
      <c r="F19" s="246"/>
      <c r="G19" s="246"/>
      <c r="H19" s="246"/>
      <c r="I19" s="246"/>
      <c r="J19" s="246"/>
      <c r="K19" s="246"/>
      <c r="L19" s="246"/>
      <c r="M19" s="246"/>
    </row>
    <row r="20" spans="1:13" x14ac:dyDescent="0.25">
      <c r="B20" s="246"/>
      <c r="C20" s="246"/>
      <c r="D20" s="246"/>
      <c r="E20" s="246"/>
      <c r="F20" s="246"/>
      <c r="G20" s="246"/>
      <c r="H20" s="246"/>
      <c r="I20" s="246"/>
      <c r="J20" s="246"/>
      <c r="K20" s="246"/>
      <c r="L20" s="246"/>
      <c r="M20" s="246"/>
    </row>
    <row r="21" spans="1:13" x14ac:dyDescent="0.25">
      <c r="B21" s="246"/>
      <c r="C21" s="246"/>
      <c r="D21" s="246"/>
      <c r="E21" s="246"/>
      <c r="F21" s="246"/>
      <c r="G21" s="246"/>
      <c r="H21" s="246"/>
      <c r="I21" s="246"/>
      <c r="J21" s="246"/>
      <c r="K21" s="246"/>
      <c r="L21" s="246"/>
      <c r="M21" s="246"/>
    </row>
    <row r="22" spans="1:13" x14ac:dyDescent="0.25">
      <c r="B22" s="246"/>
      <c r="C22" s="246"/>
      <c r="D22" s="246"/>
      <c r="E22" s="246"/>
      <c r="F22" s="246"/>
      <c r="G22" s="246"/>
      <c r="H22" s="246"/>
      <c r="I22" s="246"/>
      <c r="J22" s="246"/>
      <c r="K22" s="246"/>
      <c r="L22" s="246"/>
      <c r="M22" s="246"/>
    </row>
    <row r="23" spans="1:13" x14ac:dyDescent="0.25">
      <c r="B23" s="246"/>
      <c r="C23" s="246"/>
      <c r="D23" s="246"/>
      <c r="E23" s="246"/>
      <c r="F23" s="246"/>
      <c r="G23" s="246"/>
      <c r="H23" s="246"/>
      <c r="I23" s="246"/>
      <c r="J23" s="246"/>
      <c r="K23" s="246"/>
      <c r="L23" s="246"/>
      <c r="M23" s="246"/>
    </row>
    <row r="24" spans="1:13" x14ac:dyDescent="0.25">
      <c r="B24" s="246"/>
      <c r="C24" s="246"/>
      <c r="D24" s="246"/>
      <c r="E24" s="246"/>
      <c r="F24" s="246"/>
      <c r="G24" s="246"/>
      <c r="H24" s="246"/>
      <c r="I24" s="246"/>
      <c r="J24" s="246"/>
      <c r="K24" s="246"/>
      <c r="L24" s="246"/>
      <c r="M24" s="246"/>
    </row>
    <row r="25" spans="1:13" x14ac:dyDescent="0.25">
      <c r="B25" s="246"/>
      <c r="C25" s="246"/>
      <c r="D25" s="246"/>
      <c r="E25" s="246"/>
      <c r="F25" s="246"/>
      <c r="G25" s="246"/>
      <c r="H25" s="246"/>
      <c r="I25" s="246"/>
      <c r="J25" s="246"/>
      <c r="K25" s="246"/>
      <c r="L25" s="246"/>
      <c r="M25" s="246"/>
    </row>
    <row r="26" spans="1:13" x14ac:dyDescent="0.25">
      <c r="B26" s="246"/>
      <c r="C26" s="246"/>
      <c r="D26" s="246"/>
      <c r="E26" s="246"/>
      <c r="F26" s="246"/>
      <c r="G26" s="246"/>
      <c r="H26" s="246"/>
      <c r="I26" s="246"/>
      <c r="J26" s="246"/>
      <c r="K26" s="246"/>
      <c r="L26" s="246"/>
      <c r="M26" s="246"/>
    </row>
    <row r="27" spans="1:13" x14ac:dyDescent="0.25">
      <c r="B27" s="246"/>
      <c r="C27" s="246"/>
      <c r="D27" s="246"/>
      <c r="E27" s="246"/>
      <c r="F27" s="246"/>
      <c r="G27" s="246"/>
      <c r="H27" s="246"/>
      <c r="I27" s="246"/>
      <c r="J27" s="246"/>
      <c r="K27" s="246"/>
      <c r="L27" s="246"/>
      <c r="M27" s="246"/>
    </row>
    <row r="28" spans="1:13" x14ac:dyDescent="0.25">
      <c r="B28" s="68"/>
    </row>
    <row r="29" spans="1:13" x14ac:dyDescent="0.25">
      <c r="B29" s="68"/>
    </row>
    <row r="30" spans="1:13" x14ac:dyDescent="0.25">
      <c r="B30" s="68"/>
    </row>
    <row r="31" spans="1:13" x14ac:dyDescent="0.25">
      <c r="B31" s="68"/>
    </row>
    <row r="32" spans="1:13" x14ac:dyDescent="0.25">
      <c r="B32" s="68"/>
    </row>
    <row r="33" spans="2:2" x14ac:dyDescent="0.25">
      <c r="B33" s="68"/>
    </row>
    <row r="34" spans="2:2" x14ac:dyDescent="0.25">
      <c r="B34" s="68"/>
    </row>
    <row r="35" spans="2:2" x14ac:dyDescent="0.25">
      <c r="B35" s="68"/>
    </row>
    <row r="36" spans="2:2" x14ac:dyDescent="0.25">
      <c r="B36" s="68"/>
    </row>
    <row r="37" spans="2:2" x14ac:dyDescent="0.25">
      <c r="B37" s="68"/>
    </row>
    <row r="38" spans="2:2" x14ac:dyDescent="0.25">
      <c r="B38" s="68"/>
    </row>
  </sheetData>
  <sheetProtection sheet="1" objects="1" scenarios="1"/>
  <pageMargins left="0.70866141732283472" right="0.70866141732283472" top="0.78740157480314965" bottom="0.78740157480314965" header="0.31496062992125984" footer="0.31496062992125984"/>
  <pageSetup paperSize="9" scale="88" orientation="landscape" r:id="rId1"/>
  <headerFooter>
    <oddFooter>&amp;C&amp;A&amp;RStand vom 12.02.2018</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tabColor rgb="FF7030A0"/>
    <pageSetUpPr fitToPage="1"/>
  </sheetPr>
  <dimension ref="A1:R31"/>
  <sheetViews>
    <sheetView tabSelected="1" zoomScale="85" zoomScaleNormal="85" workbookViewId="0">
      <pane xSplit="2" ySplit="1" topLeftCell="C2" activePane="bottomRight" state="frozen"/>
      <selection activeCell="G82" sqref="G82"/>
      <selection pane="topRight" activeCell="G82" sqref="G82"/>
      <selection pane="bottomLeft" activeCell="G82" sqref="G82"/>
      <selection pane="bottomRight" activeCell="V9" sqref="V9"/>
    </sheetView>
  </sheetViews>
  <sheetFormatPr baseColWidth="10" defaultRowHeight="15" x14ac:dyDescent="0.25"/>
  <cols>
    <col min="1" max="1" width="43.5703125" style="52" hidden="1" customWidth="1"/>
    <col min="2" max="2" width="60.7109375" style="70" customWidth="1"/>
    <col min="3" max="13" width="10" style="74" customWidth="1"/>
    <col min="14" max="14" width="10" style="75" customWidth="1"/>
    <col min="15" max="15" width="10" style="74" customWidth="1"/>
    <col min="16" max="16384" width="11.42578125" style="53"/>
  </cols>
  <sheetData>
    <row r="1" spans="1:18" s="71" customFormat="1" x14ac:dyDescent="0.25">
      <c r="B1" s="72"/>
      <c r="C1" s="73">
        <v>44104</v>
      </c>
      <c r="D1" s="73">
        <v>44135</v>
      </c>
      <c r="E1" s="73">
        <v>44165</v>
      </c>
      <c r="F1" s="73">
        <v>44196</v>
      </c>
      <c r="G1" s="73">
        <v>44227</v>
      </c>
      <c r="H1" s="73">
        <v>44255</v>
      </c>
      <c r="I1" s="73">
        <v>44286</v>
      </c>
      <c r="J1" s="73">
        <v>44316</v>
      </c>
      <c r="K1" s="73">
        <v>44347</v>
      </c>
      <c r="L1" s="73">
        <v>44377</v>
      </c>
      <c r="M1" s="73">
        <v>44408</v>
      </c>
      <c r="N1" s="73">
        <v>44439</v>
      </c>
      <c r="O1" s="73">
        <v>44469</v>
      </c>
      <c r="P1" s="73">
        <v>44500</v>
      </c>
      <c r="Q1" s="73">
        <v>44530</v>
      </c>
      <c r="R1" s="73">
        <v>44561</v>
      </c>
    </row>
    <row r="2" spans="1:18" s="101" customFormat="1" ht="38.25" x14ac:dyDescent="0.25">
      <c r="A2" s="89" t="s">
        <v>180</v>
      </c>
      <c r="B2" s="90" t="s">
        <v>150</v>
      </c>
      <c r="C2" s="237">
        <f>SUM('AUSTA-Erfassung'!C3:C4)</f>
        <v>0</v>
      </c>
      <c r="D2" s="237">
        <f>SUM('AUSTA-Erfassung'!D3:D4)</f>
        <v>0</v>
      </c>
      <c r="E2" s="237">
        <f>SUM('AUSTA-Erfassung'!E3:E4)</f>
        <v>0</v>
      </c>
      <c r="F2" s="237">
        <f>SUM('AUSTA-Erfassung'!F3:F4)</f>
        <v>0</v>
      </c>
      <c r="G2" s="237">
        <f>SUM('AUSTA-Erfassung'!G3:G4)</f>
        <v>0</v>
      </c>
      <c r="H2" s="237">
        <f>SUM('AUSTA-Erfassung'!H3:H4)</f>
        <v>0</v>
      </c>
      <c r="I2" s="237">
        <f>SUM('AUSTA-Erfassung'!I3:I4)</f>
        <v>0</v>
      </c>
      <c r="J2" s="237">
        <f>SUM('AUSTA-Erfassung'!J3:J4)</f>
        <v>0</v>
      </c>
      <c r="K2" s="237">
        <f>SUM('AUSTA-Erfassung'!K3:K4)</f>
        <v>0</v>
      </c>
      <c r="L2" s="237">
        <f>SUM('AUSTA-Erfassung'!L3:L4)</f>
        <v>0</v>
      </c>
      <c r="M2" s="237">
        <f>SUM('AUSTA-Erfassung'!M3:M4)</f>
        <v>0</v>
      </c>
      <c r="N2" s="237">
        <f>SUM('AUSTA-Erfassung'!N3:N4)</f>
        <v>0</v>
      </c>
      <c r="O2" s="237">
        <f>SUM('AUSTA-Erfassung'!O3:O4)</f>
        <v>0</v>
      </c>
      <c r="P2" s="237">
        <f>SUM('AUSTA-Erfassung'!P3:P4)</f>
        <v>0</v>
      </c>
      <c r="Q2" s="237">
        <f>SUM('AUSTA-Erfassung'!Q3:Q4)</f>
        <v>0</v>
      </c>
      <c r="R2" s="237">
        <f>SUM('AUSTA-Erfassung'!R3:R4)</f>
        <v>0</v>
      </c>
    </row>
    <row r="3" spans="1:18" s="101" customFormat="1" ht="25.5" x14ac:dyDescent="0.25">
      <c r="A3" s="89" t="s">
        <v>181</v>
      </c>
      <c r="B3" s="90" t="s">
        <v>151</v>
      </c>
      <c r="C3" s="237">
        <f>SUM('AUSTA-Erfassung'!C5:C7)</f>
        <v>0</v>
      </c>
      <c r="D3" s="237">
        <f>SUM('AUSTA-Erfassung'!D5:D7)</f>
        <v>0</v>
      </c>
      <c r="E3" s="237">
        <f>SUM('AUSTA-Erfassung'!E5:E7)</f>
        <v>0</v>
      </c>
      <c r="F3" s="237">
        <f>SUM('AUSTA-Erfassung'!F5:F7)</f>
        <v>0</v>
      </c>
      <c r="G3" s="237">
        <f>SUM('AUSTA-Erfassung'!G5:G7)</f>
        <v>0</v>
      </c>
      <c r="H3" s="237">
        <f>SUM('AUSTA-Erfassung'!H5:H7)</f>
        <v>0</v>
      </c>
      <c r="I3" s="237">
        <f>SUM('AUSTA-Erfassung'!I5:I7)</f>
        <v>0</v>
      </c>
      <c r="J3" s="237">
        <f>SUM('AUSTA-Erfassung'!J5:J7)</f>
        <v>0</v>
      </c>
      <c r="K3" s="237">
        <f>SUM('AUSTA-Erfassung'!K5:K7)</f>
        <v>0</v>
      </c>
      <c r="L3" s="237">
        <f>SUM('AUSTA-Erfassung'!L5:L7)</f>
        <v>0</v>
      </c>
      <c r="M3" s="237">
        <f>SUM('AUSTA-Erfassung'!M5:M7)</f>
        <v>0</v>
      </c>
      <c r="N3" s="237">
        <f>SUM('AUSTA-Erfassung'!N5:N7)</f>
        <v>0</v>
      </c>
      <c r="O3" s="237">
        <f>SUM('AUSTA-Erfassung'!O5:O7)</f>
        <v>0</v>
      </c>
      <c r="P3" s="237">
        <f>SUM('AUSTA-Erfassung'!P5:P7)</f>
        <v>0</v>
      </c>
      <c r="Q3" s="237">
        <f>SUM('AUSTA-Erfassung'!Q5:Q7)</f>
        <v>0</v>
      </c>
      <c r="R3" s="237">
        <f>SUM('AUSTA-Erfassung'!R5:R7)</f>
        <v>0</v>
      </c>
    </row>
    <row r="4" spans="1:18" s="101" customFormat="1" ht="38.25" x14ac:dyDescent="0.25">
      <c r="A4" s="91" t="s">
        <v>182</v>
      </c>
      <c r="B4" s="92" t="s">
        <v>152</v>
      </c>
      <c r="C4" s="238">
        <f>SUM('AUSTA-Erfassung'!C8:C9)</f>
        <v>0</v>
      </c>
      <c r="D4" s="238">
        <f>SUM('AUSTA-Erfassung'!D8:D9)</f>
        <v>0</v>
      </c>
      <c r="E4" s="238">
        <f>SUM('AUSTA-Erfassung'!E8:E9)</f>
        <v>0</v>
      </c>
      <c r="F4" s="238">
        <f>SUM('AUSTA-Erfassung'!F8:F9)</f>
        <v>0</v>
      </c>
      <c r="G4" s="238">
        <f>SUM('AUSTA-Erfassung'!G8:G9)</f>
        <v>0</v>
      </c>
      <c r="H4" s="238">
        <f>SUM('AUSTA-Erfassung'!H8:H9)</f>
        <v>0</v>
      </c>
      <c r="I4" s="238">
        <f>SUM('AUSTA-Erfassung'!I8:I9)</f>
        <v>0</v>
      </c>
      <c r="J4" s="238">
        <f>SUM('AUSTA-Erfassung'!J8:J9)</f>
        <v>0</v>
      </c>
      <c r="K4" s="238">
        <f>SUM('AUSTA-Erfassung'!K8:K9)</f>
        <v>0</v>
      </c>
      <c r="L4" s="238">
        <f>SUM('AUSTA-Erfassung'!L8:L9)</f>
        <v>0</v>
      </c>
      <c r="M4" s="238">
        <f>SUM('AUSTA-Erfassung'!M8:M9)</f>
        <v>0</v>
      </c>
      <c r="N4" s="238">
        <f>SUM('AUSTA-Erfassung'!N8:N9)</f>
        <v>0</v>
      </c>
      <c r="O4" s="238">
        <f>SUM('AUSTA-Erfassung'!O8:O9)</f>
        <v>0</v>
      </c>
      <c r="P4" s="238">
        <f>SUM('AUSTA-Erfassung'!P8:P9)</f>
        <v>0</v>
      </c>
      <c r="Q4" s="238">
        <f>SUM('AUSTA-Erfassung'!Q8:Q9)</f>
        <v>0</v>
      </c>
      <c r="R4" s="238">
        <f>SUM('AUSTA-Erfassung'!R8:R9)</f>
        <v>0</v>
      </c>
    </row>
    <row r="5" spans="1:18" s="101" customFormat="1" ht="25.5" x14ac:dyDescent="0.25">
      <c r="A5" s="91" t="s">
        <v>183</v>
      </c>
      <c r="B5" s="92" t="s">
        <v>153</v>
      </c>
      <c r="C5" s="238">
        <f>SUM('AUSTA-Erfassung'!C10:C12)</f>
        <v>0</v>
      </c>
      <c r="D5" s="238">
        <f>SUM('AUSTA-Erfassung'!D10:D12)</f>
        <v>0</v>
      </c>
      <c r="E5" s="238">
        <f>SUM('AUSTA-Erfassung'!E10:E12)</f>
        <v>0</v>
      </c>
      <c r="F5" s="238">
        <f>SUM('AUSTA-Erfassung'!F10:F12)</f>
        <v>0</v>
      </c>
      <c r="G5" s="238">
        <f>SUM('AUSTA-Erfassung'!G10:G12)</f>
        <v>0</v>
      </c>
      <c r="H5" s="238">
        <f>SUM('AUSTA-Erfassung'!H10:H12)</f>
        <v>0</v>
      </c>
      <c r="I5" s="238">
        <f>SUM('AUSTA-Erfassung'!I10:I12)</f>
        <v>0</v>
      </c>
      <c r="J5" s="238">
        <f>SUM('AUSTA-Erfassung'!J10:J12)</f>
        <v>0</v>
      </c>
      <c r="K5" s="238">
        <f>SUM('AUSTA-Erfassung'!K10:K12)</f>
        <v>0</v>
      </c>
      <c r="L5" s="238">
        <f>SUM('AUSTA-Erfassung'!L10:L12)</f>
        <v>0</v>
      </c>
      <c r="M5" s="238">
        <f>SUM('AUSTA-Erfassung'!M10:M12)</f>
        <v>0</v>
      </c>
      <c r="N5" s="238">
        <f>SUM('AUSTA-Erfassung'!N10:N12)</f>
        <v>0</v>
      </c>
      <c r="O5" s="238">
        <f>SUM('AUSTA-Erfassung'!O10:O12)</f>
        <v>0</v>
      </c>
      <c r="P5" s="238">
        <f>SUM('AUSTA-Erfassung'!P10:P12)</f>
        <v>0</v>
      </c>
      <c r="Q5" s="238">
        <f>SUM('AUSTA-Erfassung'!Q10:Q12)</f>
        <v>0</v>
      </c>
      <c r="R5" s="238">
        <f>SUM('AUSTA-Erfassung'!R10:R12)</f>
        <v>0</v>
      </c>
    </row>
    <row r="6" spans="1:18" s="101" customFormat="1" ht="38.25" x14ac:dyDescent="0.25">
      <c r="A6" s="93" t="s">
        <v>184</v>
      </c>
      <c r="B6" s="94" t="s">
        <v>154</v>
      </c>
      <c r="C6" s="239">
        <f>SUM('AUSTA-Erfassung'!C13:C14)</f>
        <v>0</v>
      </c>
      <c r="D6" s="239">
        <f>SUM('AUSTA-Erfassung'!D13:D14)</f>
        <v>0</v>
      </c>
      <c r="E6" s="239">
        <f>SUM('AUSTA-Erfassung'!E13:E14)</f>
        <v>0</v>
      </c>
      <c r="F6" s="239">
        <f>SUM('AUSTA-Erfassung'!F13:F14)</f>
        <v>0</v>
      </c>
      <c r="G6" s="239">
        <f>SUM('AUSTA-Erfassung'!G13:G14)</f>
        <v>0</v>
      </c>
      <c r="H6" s="239">
        <f>SUM('AUSTA-Erfassung'!H13:H14)</f>
        <v>0</v>
      </c>
      <c r="I6" s="239">
        <f>SUM('AUSTA-Erfassung'!I13:I14)</f>
        <v>0</v>
      </c>
      <c r="J6" s="239">
        <f>SUM('AUSTA-Erfassung'!J13:J14)</f>
        <v>0</v>
      </c>
      <c r="K6" s="239">
        <f>SUM('AUSTA-Erfassung'!K13:K14)</f>
        <v>0</v>
      </c>
      <c r="L6" s="239">
        <f>SUM('AUSTA-Erfassung'!L13:L14)</f>
        <v>0</v>
      </c>
      <c r="M6" s="239">
        <f>SUM('AUSTA-Erfassung'!M13:M14)</f>
        <v>0</v>
      </c>
      <c r="N6" s="239">
        <f>SUM('AUSTA-Erfassung'!N13:N14)</f>
        <v>0</v>
      </c>
      <c r="O6" s="239">
        <f>SUM('AUSTA-Erfassung'!O13:O14)</f>
        <v>0</v>
      </c>
      <c r="P6" s="239">
        <f>SUM('AUSTA-Erfassung'!P13:P14)</f>
        <v>0</v>
      </c>
      <c r="Q6" s="239">
        <f>SUM('AUSTA-Erfassung'!Q13:Q14)</f>
        <v>0</v>
      </c>
      <c r="R6" s="239">
        <f>SUM('AUSTA-Erfassung'!R13:R14)</f>
        <v>0</v>
      </c>
    </row>
    <row r="7" spans="1:18" s="101" customFormat="1" ht="25.5" x14ac:dyDescent="0.25">
      <c r="A7" s="93" t="s">
        <v>185</v>
      </c>
      <c r="B7" s="94" t="s">
        <v>18</v>
      </c>
      <c r="C7" s="239">
        <f>SUM('AUSTA-Erfassung'!C15:C17)</f>
        <v>0</v>
      </c>
      <c r="D7" s="239">
        <f>SUM('AUSTA-Erfassung'!D15:D17)</f>
        <v>0</v>
      </c>
      <c r="E7" s="239">
        <f>SUM('AUSTA-Erfassung'!E15:E17)</f>
        <v>0</v>
      </c>
      <c r="F7" s="239">
        <f>SUM('AUSTA-Erfassung'!F15:F17)</f>
        <v>0</v>
      </c>
      <c r="G7" s="239">
        <f>SUM('AUSTA-Erfassung'!G15:G17)</f>
        <v>0</v>
      </c>
      <c r="H7" s="239">
        <f>SUM('AUSTA-Erfassung'!H15:H17)</f>
        <v>0</v>
      </c>
      <c r="I7" s="239">
        <f>SUM('AUSTA-Erfassung'!I15:I17)</f>
        <v>0</v>
      </c>
      <c r="J7" s="239">
        <f>SUM('AUSTA-Erfassung'!J15:J17)</f>
        <v>0</v>
      </c>
      <c r="K7" s="239">
        <f>SUM('AUSTA-Erfassung'!K15:K17)</f>
        <v>0</v>
      </c>
      <c r="L7" s="239">
        <f>SUM('AUSTA-Erfassung'!L15:L17)</f>
        <v>0</v>
      </c>
      <c r="M7" s="239">
        <f>SUM('AUSTA-Erfassung'!M15:M17)</f>
        <v>0</v>
      </c>
      <c r="N7" s="239">
        <f>SUM('AUSTA-Erfassung'!N15:N17)</f>
        <v>0</v>
      </c>
      <c r="O7" s="239">
        <f>SUM('AUSTA-Erfassung'!O15:O17)</f>
        <v>0</v>
      </c>
      <c r="P7" s="239">
        <f>SUM('AUSTA-Erfassung'!P15:P17)</f>
        <v>0</v>
      </c>
      <c r="Q7" s="239">
        <f>SUM('AUSTA-Erfassung'!Q15:Q17)</f>
        <v>0</v>
      </c>
      <c r="R7" s="239">
        <f>SUM('AUSTA-Erfassung'!R15:R17)</f>
        <v>0</v>
      </c>
    </row>
    <row r="8" spans="1:18" s="101" customFormat="1" ht="38.25" x14ac:dyDescent="0.25">
      <c r="A8" s="95" t="s">
        <v>186</v>
      </c>
      <c r="B8" s="96" t="s">
        <v>155</v>
      </c>
      <c r="C8" s="240">
        <f>SUM('AUSTA-Erfassung'!C18:C19)</f>
        <v>0</v>
      </c>
      <c r="D8" s="240">
        <f>SUM('AUSTA-Erfassung'!D18:D19)</f>
        <v>0</v>
      </c>
      <c r="E8" s="240">
        <f>SUM('AUSTA-Erfassung'!E18:E19)</f>
        <v>0</v>
      </c>
      <c r="F8" s="240">
        <f>SUM('AUSTA-Erfassung'!F18:F19)</f>
        <v>0</v>
      </c>
      <c r="G8" s="240">
        <f>SUM('AUSTA-Erfassung'!G18:G19)</f>
        <v>0</v>
      </c>
      <c r="H8" s="240">
        <f>SUM('AUSTA-Erfassung'!H18:H19)</f>
        <v>0</v>
      </c>
      <c r="I8" s="240">
        <f>SUM('AUSTA-Erfassung'!I18:I19)</f>
        <v>0</v>
      </c>
      <c r="J8" s="240">
        <f>SUM('AUSTA-Erfassung'!J18:J19)</f>
        <v>0</v>
      </c>
      <c r="K8" s="240">
        <f>SUM('AUSTA-Erfassung'!K18:K19)</f>
        <v>0</v>
      </c>
      <c r="L8" s="240">
        <f>SUM('AUSTA-Erfassung'!L18:L19)</f>
        <v>0</v>
      </c>
      <c r="M8" s="240">
        <f>SUM('AUSTA-Erfassung'!M18:M19)</f>
        <v>0</v>
      </c>
      <c r="N8" s="240">
        <f>SUM('AUSTA-Erfassung'!N18:N19)</f>
        <v>0</v>
      </c>
      <c r="O8" s="240">
        <f>SUM('AUSTA-Erfassung'!O18:O19)</f>
        <v>0</v>
      </c>
      <c r="P8" s="240">
        <f>SUM('AUSTA-Erfassung'!P18:P19)</f>
        <v>0</v>
      </c>
      <c r="Q8" s="240">
        <f>SUM('AUSTA-Erfassung'!Q18:Q19)</f>
        <v>0</v>
      </c>
      <c r="R8" s="240">
        <f>SUM('AUSTA-Erfassung'!R18:R19)</f>
        <v>0</v>
      </c>
    </row>
    <row r="9" spans="1:18" s="101" customFormat="1" ht="25.5" x14ac:dyDescent="0.25">
      <c r="A9" s="95" t="s">
        <v>187</v>
      </c>
      <c r="B9" s="96" t="s">
        <v>156</v>
      </c>
      <c r="C9" s="240">
        <f>SUM('AUSTA-Erfassung'!C20:C22)</f>
        <v>0</v>
      </c>
      <c r="D9" s="240">
        <f>SUM('AUSTA-Erfassung'!D20:D22)</f>
        <v>0</v>
      </c>
      <c r="E9" s="240">
        <f>SUM('AUSTA-Erfassung'!E20:E22)</f>
        <v>0</v>
      </c>
      <c r="F9" s="240">
        <f>SUM('AUSTA-Erfassung'!F20:F22)</f>
        <v>0</v>
      </c>
      <c r="G9" s="240">
        <f>SUM('AUSTA-Erfassung'!G20:G22)</f>
        <v>0</v>
      </c>
      <c r="H9" s="240">
        <f>SUM('AUSTA-Erfassung'!H20:H22)</f>
        <v>0</v>
      </c>
      <c r="I9" s="240">
        <f>SUM('AUSTA-Erfassung'!I20:I22)</f>
        <v>0</v>
      </c>
      <c r="J9" s="240">
        <f>SUM('AUSTA-Erfassung'!J20:J22)</f>
        <v>0</v>
      </c>
      <c r="K9" s="240">
        <f>SUM('AUSTA-Erfassung'!K20:K22)</f>
        <v>0</v>
      </c>
      <c r="L9" s="240">
        <f>SUM('AUSTA-Erfassung'!L20:L22)</f>
        <v>0</v>
      </c>
      <c r="M9" s="240">
        <f>SUM('AUSTA-Erfassung'!M20:M22)</f>
        <v>0</v>
      </c>
      <c r="N9" s="240">
        <f>SUM('AUSTA-Erfassung'!N20:N22)</f>
        <v>0</v>
      </c>
      <c r="O9" s="240">
        <f>SUM('AUSTA-Erfassung'!O20:O22)</f>
        <v>0</v>
      </c>
      <c r="P9" s="240">
        <f>SUM('AUSTA-Erfassung'!P20:P22)</f>
        <v>0</v>
      </c>
      <c r="Q9" s="240">
        <f>SUM('AUSTA-Erfassung'!Q20:Q22)</f>
        <v>0</v>
      </c>
      <c r="R9" s="240">
        <f>SUM('AUSTA-Erfassung'!R20:R22)</f>
        <v>0</v>
      </c>
    </row>
    <row r="10" spans="1:18" s="101" customFormat="1" ht="38.25" x14ac:dyDescent="0.25">
      <c r="A10" s="97" t="s">
        <v>188</v>
      </c>
      <c r="B10" s="98" t="s">
        <v>157</v>
      </c>
      <c r="C10" s="241">
        <f>SUM('AUSTA-Erfassung'!C23:C24)</f>
        <v>0</v>
      </c>
      <c r="D10" s="241">
        <f>SUM('AUSTA-Erfassung'!D23:D24)</f>
        <v>0</v>
      </c>
      <c r="E10" s="241">
        <f>SUM('AUSTA-Erfassung'!E23:E24)</f>
        <v>0</v>
      </c>
      <c r="F10" s="241">
        <f>SUM('AUSTA-Erfassung'!F23:F24)</f>
        <v>0</v>
      </c>
      <c r="G10" s="241">
        <f>SUM('AUSTA-Erfassung'!G23:G24)</f>
        <v>0</v>
      </c>
      <c r="H10" s="241">
        <f>SUM('AUSTA-Erfassung'!H23:H24)</f>
        <v>0</v>
      </c>
      <c r="I10" s="241">
        <f>SUM('AUSTA-Erfassung'!I23:I24)</f>
        <v>0</v>
      </c>
      <c r="J10" s="241">
        <f>SUM('AUSTA-Erfassung'!J23:J24)</f>
        <v>0</v>
      </c>
      <c r="K10" s="241">
        <f>SUM('AUSTA-Erfassung'!K23:K24)</f>
        <v>0</v>
      </c>
      <c r="L10" s="241">
        <f>SUM('AUSTA-Erfassung'!L23:L24)</f>
        <v>0</v>
      </c>
      <c r="M10" s="241">
        <f>SUM('AUSTA-Erfassung'!M23:M24)</f>
        <v>0</v>
      </c>
      <c r="N10" s="241">
        <f>SUM('AUSTA-Erfassung'!N23:N24)</f>
        <v>0</v>
      </c>
      <c r="O10" s="241">
        <f>SUM('AUSTA-Erfassung'!O23:O24)</f>
        <v>0</v>
      </c>
      <c r="P10" s="241">
        <f>SUM('AUSTA-Erfassung'!P23:P24)</f>
        <v>0</v>
      </c>
      <c r="Q10" s="241">
        <f>SUM('AUSTA-Erfassung'!Q23:Q24)</f>
        <v>0</v>
      </c>
      <c r="R10" s="241">
        <f>SUM('AUSTA-Erfassung'!R23:R24)</f>
        <v>0</v>
      </c>
    </row>
    <row r="11" spans="1:18" s="101" customFormat="1" ht="25.5" x14ac:dyDescent="0.25">
      <c r="A11" s="97" t="s">
        <v>189</v>
      </c>
      <c r="B11" s="98" t="s">
        <v>158</v>
      </c>
      <c r="C11" s="241">
        <f>SUM('AUSTA-Erfassung'!C25:C27)</f>
        <v>0</v>
      </c>
      <c r="D11" s="241">
        <f>SUM('AUSTA-Erfassung'!D25:D27)</f>
        <v>0</v>
      </c>
      <c r="E11" s="241">
        <f>SUM('AUSTA-Erfassung'!E25:E27)</f>
        <v>0</v>
      </c>
      <c r="F11" s="241">
        <f>SUM('AUSTA-Erfassung'!F25:F27)</f>
        <v>0</v>
      </c>
      <c r="G11" s="241">
        <f>SUM('AUSTA-Erfassung'!G25:G27)</f>
        <v>0</v>
      </c>
      <c r="H11" s="241">
        <f>SUM('AUSTA-Erfassung'!H25:H27)</f>
        <v>0</v>
      </c>
      <c r="I11" s="241">
        <f>SUM('AUSTA-Erfassung'!I25:I27)</f>
        <v>0</v>
      </c>
      <c r="J11" s="241">
        <f>SUM('AUSTA-Erfassung'!J25:J27)</f>
        <v>0</v>
      </c>
      <c r="K11" s="241">
        <f>SUM('AUSTA-Erfassung'!K25:K27)</f>
        <v>0</v>
      </c>
      <c r="L11" s="241">
        <f>SUM('AUSTA-Erfassung'!L25:L27)</f>
        <v>0</v>
      </c>
      <c r="M11" s="241">
        <f>SUM('AUSTA-Erfassung'!M25:M27)</f>
        <v>0</v>
      </c>
      <c r="N11" s="241">
        <f>SUM('AUSTA-Erfassung'!N25:N27)</f>
        <v>0</v>
      </c>
      <c r="O11" s="241">
        <f>SUM('AUSTA-Erfassung'!O25:O27)</f>
        <v>0</v>
      </c>
      <c r="P11" s="241">
        <f>SUM('AUSTA-Erfassung'!P25:P27)</f>
        <v>0</v>
      </c>
      <c r="Q11" s="241">
        <f>SUM('AUSTA-Erfassung'!Q25:Q27)</f>
        <v>0</v>
      </c>
      <c r="R11" s="241">
        <f>SUM('AUSTA-Erfassung'!R25:R27)</f>
        <v>0</v>
      </c>
    </row>
    <row r="12" spans="1:18" s="101" customFormat="1" ht="38.25" x14ac:dyDescent="0.25">
      <c r="A12" s="99" t="s">
        <v>190</v>
      </c>
      <c r="B12" s="100" t="s">
        <v>159</v>
      </c>
      <c r="C12" s="242">
        <f>SUM('AUSTA-Erfassung'!C28:C29)</f>
        <v>0</v>
      </c>
      <c r="D12" s="242">
        <f>SUM('AUSTA-Erfassung'!D28:D29)</f>
        <v>0</v>
      </c>
      <c r="E12" s="242">
        <f>SUM('AUSTA-Erfassung'!E28:E29)</f>
        <v>0</v>
      </c>
      <c r="F12" s="242">
        <f>SUM('AUSTA-Erfassung'!F28:F29)</f>
        <v>0</v>
      </c>
      <c r="G12" s="242">
        <f>SUM('AUSTA-Erfassung'!G28:G29)</f>
        <v>0</v>
      </c>
      <c r="H12" s="242">
        <f>SUM('AUSTA-Erfassung'!H28:H29)</f>
        <v>0</v>
      </c>
      <c r="I12" s="242">
        <f>SUM('AUSTA-Erfassung'!I28:I29)</f>
        <v>0</v>
      </c>
      <c r="J12" s="242">
        <f>SUM('AUSTA-Erfassung'!J28:J29)</f>
        <v>0</v>
      </c>
      <c r="K12" s="242">
        <f>SUM('AUSTA-Erfassung'!K28:K29)</f>
        <v>0</v>
      </c>
      <c r="L12" s="242">
        <f>SUM('AUSTA-Erfassung'!L28:L29)</f>
        <v>0</v>
      </c>
      <c r="M12" s="242">
        <f>SUM('AUSTA-Erfassung'!M28:M29)</f>
        <v>0</v>
      </c>
      <c r="N12" s="242">
        <f>SUM('AUSTA-Erfassung'!N28:N29)</f>
        <v>0</v>
      </c>
      <c r="O12" s="242">
        <f>SUM('AUSTA-Erfassung'!O28:O29)</f>
        <v>0</v>
      </c>
      <c r="P12" s="242">
        <f>SUM('AUSTA-Erfassung'!P28:P29)</f>
        <v>0</v>
      </c>
      <c r="Q12" s="242">
        <f>SUM('AUSTA-Erfassung'!Q28:Q29)</f>
        <v>0</v>
      </c>
      <c r="R12" s="242">
        <f>SUM('AUSTA-Erfassung'!R28:R29)</f>
        <v>0</v>
      </c>
    </row>
    <row r="13" spans="1:18" s="101" customFormat="1" ht="25.5" x14ac:dyDescent="0.25">
      <c r="A13" s="99" t="s">
        <v>191</v>
      </c>
      <c r="B13" s="100" t="s">
        <v>160</v>
      </c>
      <c r="C13" s="242">
        <f>SUM('AUSTA-Erfassung'!C30:C32)</f>
        <v>0</v>
      </c>
      <c r="D13" s="242">
        <f>SUM('AUSTA-Erfassung'!D30:D32)</f>
        <v>0</v>
      </c>
      <c r="E13" s="242">
        <f>SUM('AUSTA-Erfassung'!E30:E32)</f>
        <v>0</v>
      </c>
      <c r="F13" s="242">
        <f>SUM('AUSTA-Erfassung'!F30:F32)</f>
        <v>0</v>
      </c>
      <c r="G13" s="242">
        <f>SUM('AUSTA-Erfassung'!G30:G32)</f>
        <v>0</v>
      </c>
      <c r="H13" s="242">
        <f>SUM('AUSTA-Erfassung'!H30:H32)</f>
        <v>0</v>
      </c>
      <c r="I13" s="242">
        <f>SUM('AUSTA-Erfassung'!I30:I32)</f>
        <v>0</v>
      </c>
      <c r="J13" s="242">
        <f>SUM('AUSTA-Erfassung'!J30:J32)</f>
        <v>0</v>
      </c>
      <c r="K13" s="242">
        <f>SUM('AUSTA-Erfassung'!K30:K32)</f>
        <v>0</v>
      </c>
      <c r="L13" s="242">
        <f>SUM('AUSTA-Erfassung'!L30:L32)</f>
        <v>0</v>
      </c>
      <c r="M13" s="242">
        <f>SUM('AUSTA-Erfassung'!M30:M32)</f>
        <v>0</v>
      </c>
      <c r="N13" s="242">
        <f>SUM('AUSTA-Erfassung'!N30:N32)</f>
        <v>0</v>
      </c>
      <c r="O13" s="242">
        <f>SUM('AUSTA-Erfassung'!O30:O32)</f>
        <v>0</v>
      </c>
      <c r="P13" s="242">
        <f>SUM('AUSTA-Erfassung'!P30:P32)</f>
        <v>0</v>
      </c>
      <c r="Q13" s="242">
        <f>SUM('AUSTA-Erfassung'!Q30:Q32)</f>
        <v>0</v>
      </c>
      <c r="R13" s="242">
        <f>SUM('AUSTA-Erfassung'!R30:R32)</f>
        <v>0</v>
      </c>
    </row>
    <row r="14" spans="1:18" s="101" customFormat="1" ht="25.5" x14ac:dyDescent="0.25">
      <c r="A14" s="101" t="s">
        <v>192</v>
      </c>
      <c r="B14" s="102" t="s">
        <v>161</v>
      </c>
      <c r="C14" s="243"/>
      <c r="D14" s="243"/>
      <c r="E14" s="243"/>
      <c r="F14" s="243"/>
      <c r="G14" s="243"/>
      <c r="H14" s="243"/>
      <c r="I14" s="243"/>
      <c r="J14" s="243"/>
      <c r="K14" s="243"/>
      <c r="L14" s="243"/>
      <c r="M14" s="243"/>
      <c r="N14" s="243"/>
      <c r="O14" s="243"/>
      <c r="P14" s="243"/>
      <c r="Q14" s="243"/>
      <c r="R14" s="243"/>
    </row>
    <row r="15" spans="1:18" s="101" customFormat="1" ht="51" x14ac:dyDescent="0.25">
      <c r="A15" s="89" t="s">
        <v>193</v>
      </c>
      <c r="B15" s="90" t="s">
        <v>162</v>
      </c>
      <c r="C15" s="237">
        <f>SUM('AUSTA-Erfassung'!C33:C36)</f>
        <v>0</v>
      </c>
      <c r="D15" s="237">
        <f>SUM('AUSTA-Erfassung'!D33:D36)</f>
        <v>0</v>
      </c>
      <c r="E15" s="237">
        <f>SUM('AUSTA-Erfassung'!E33:E36)</f>
        <v>0</v>
      </c>
      <c r="F15" s="237">
        <f>SUM('AUSTA-Erfassung'!F33:F36)</f>
        <v>0</v>
      </c>
      <c r="G15" s="237">
        <f>SUM('AUSTA-Erfassung'!G33:G36)</f>
        <v>0</v>
      </c>
      <c r="H15" s="237">
        <f>SUM('AUSTA-Erfassung'!H33:H36)</f>
        <v>0</v>
      </c>
      <c r="I15" s="237">
        <f>SUM('AUSTA-Erfassung'!I33:I36)</f>
        <v>0</v>
      </c>
      <c r="J15" s="237">
        <f>SUM('AUSTA-Erfassung'!J33:J36)</f>
        <v>0</v>
      </c>
      <c r="K15" s="237">
        <f>SUM('AUSTA-Erfassung'!K33:K36)</f>
        <v>0</v>
      </c>
      <c r="L15" s="237">
        <f>SUM('AUSTA-Erfassung'!L33:L36)</f>
        <v>0</v>
      </c>
      <c r="M15" s="237">
        <f>SUM('AUSTA-Erfassung'!M33:M36)</f>
        <v>0</v>
      </c>
      <c r="N15" s="237">
        <f>SUM('AUSTA-Erfassung'!N33:N36)</f>
        <v>0</v>
      </c>
      <c r="O15" s="237">
        <f>SUM('AUSTA-Erfassung'!O33:O36)</f>
        <v>0</v>
      </c>
      <c r="P15" s="237">
        <f>SUM('AUSTA-Erfassung'!P33:P36)</f>
        <v>0</v>
      </c>
      <c r="Q15" s="237">
        <f>SUM('AUSTA-Erfassung'!Q33:Q36)</f>
        <v>0</v>
      </c>
      <c r="R15" s="237">
        <f>SUM('AUSTA-Erfassung'!R33:R36)</f>
        <v>0</v>
      </c>
    </row>
    <row r="16" spans="1:18" s="101" customFormat="1" ht="38.25" x14ac:dyDescent="0.25">
      <c r="A16" s="89" t="s">
        <v>194</v>
      </c>
      <c r="B16" s="90" t="s">
        <v>163</v>
      </c>
      <c r="C16" s="237">
        <f>SUM('AUSTA-Erfassung'!C37:C40)-SUM('AUSTA-Erfassung'!C41:C43)</f>
        <v>0</v>
      </c>
      <c r="D16" s="237">
        <f>SUM('AUSTA-Erfassung'!D37:D40)-SUM('AUSTA-Erfassung'!D41:D43)</f>
        <v>0</v>
      </c>
      <c r="E16" s="237">
        <f>SUM('AUSTA-Erfassung'!E37:E40)-SUM('AUSTA-Erfassung'!E41:E43)</f>
        <v>0</v>
      </c>
      <c r="F16" s="237">
        <f>SUM('AUSTA-Erfassung'!F37:F40)-SUM('AUSTA-Erfassung'!F41:F43)</f>
        <v>0</v>
      </c>
      <c r="G16" s="237">
        <f>SUM('AUSTA-Erfassung'!G37:G40)-SUM('AUSTA-Erfassung'!G41:G43)</f>
        <v>0</v>
      </c>
      <c r="H16" s="237">
        <f>SUM('AUSTA-Erfassung'!H37:H40)-SUM('AUSTA-Erfassung'!H41:H43)</f>
        <v>0</v>
      </c>
      <c r="I16" s="237">
        <f>SUM('AUSTA-Erfassung'!I37:I40)-SUM('AUSTA-Erfassung'!I41:I43)</f>
        <v>0</v>
      </c>
      <c r="J16" s="237">
        <f>SUM('AUSTA-Erfassung'!J37:J40)-SUM('AUSTA-Erfassung'!J41:J43)</f>
        <v>0</v>
      </c>
      <c r="K16" s="237">
        <f>SUM('AUSTA-Erfassung'!K37:K40)-SUM('AUSTA-Erfassung'!K41:K43)</f>
        <v>0</v>
      </c>
      <c r="L16" s="237">
        <f>SUM('AUSTA-Erfassung'!L37:L40)-SUM('AUSTA-Erfassung'!L41:L43)</f>
        <v>0</v>
      </c>
      <c r="M16" s="237">
        <f>SUM('AUSTA-Erfassung'!M37:M40)-SUM('AUSTA-Erfassung'!M41:M43)</f>
        <v>0</v>
      </c>
      <c r="N16" s="237">
        <f>SUM('AUSTA-Erfassung'!N37:N40)-SUM('AUSTA-Erfassung'!N41:N43)</f>
        <v>0</v>
      </c>
      <c r="O16" s="237">
        <f>SUM('AUSTA-Erfassung'!O37:O40)-SUM('AUSTA-Erfassung'!O41:O43)</f>
        <v>0</v>
      </c>
      <c r="P16" s="237">
        <f>SUM('AUSTA-Erfassung'!P37:P40)-SUM('AUSTA-Erfassung'!P41:P43)</f>
        <v>0</v>
      </c>
      <c r="Q16" s="237">
        <f>SUM('AUSTA-Erfassung'!Q37:Q40)-SUM('AUSTA-Erfassung'!Q41:Q43)</f>
        <v>0</v>
      </c>
      <c r="R16" s="237">
        <f>SUM('AUSTA-Erfassung'!R37:R40)-SUM('AUSTA-Erfassung'!R41:R43)</f>
        <v>0</v>
      </c>
    </row>
    <row r="17" spans="1:18" s="101" customFormat="1" ht="51" x14ac:dyDescent="0.25">
      <c r="A17" s="91" t="s">
        <v>195</v>
      </c>
      <c r="B17" s="92" t="s">
        <v>164</v>
      </c>
      <c r="C17" s="238">
        <f>SUM('AUSTA-Erfassung'!C44:C47)</f>
        <v>0</v>
      </c>
      <c r="D17" s="238">
        <f>SUM('AUSTA-Erfassung'!D44:D47)</f>
        <v>0</v>
      </c>
      <c r="E17" s="238">
        <f>SUM('AUSTA-Erfassung'!E44:E47)</f>
        <v>0</v>
      </c>
      <c r="F17" s="238">
        <f>SUM('AUSTA-Erfassung'!F44:F47)</f>
        <v>0</v>
      </c>
      <c r="G17" s="238">
        <f>SUM('AUSTA-Erfassung'!G44:G47)</f>
        <v>0</v>
      </c>
      <c r="H17" s="238">
        <f>SUM('AUSTA-Erfassung'!H44:H47)</f>
        <v>0</v>
      </c>
      <c r="I17" s="238">
        <f>SUM('AUSTA-Erfassung'!I44:I47)</f>
        <v>0</v>
      </c>
      <c r="J17" s="238">
        <f>SUM('AUSTA-Erfassung'!J44:J47)</f>
        <v>0</v>
      </c>
      <c r="K17" s="238">
        <f>SUM('AUSTA-Erfassung'!K44:K47)</f>
        <v>0</v>
      </c>
      <c r="L17" s="238">
        <f>SUM('AUSTA-Erfassung'!L44:L47)</f>
        <v>0</v>
      </c>
      <c r="M17" s="238">
        <f>SUM('AUSTA-Erfassung'!M44:M47)</f>
        <v>0</v>
      </c>
      <c r="N17" s="238">
        <f>SUM('AUSTA-Erfassung'!N44:N47)</f>
        <v>0</v>
      </c>
      <c r="O17" s="238">
        <f>SUM('AUSTA-Erfassung'!O44:O47)</f>
        <v>0</v>
      </c>
      <c r="P17" s="238">
        <f>SUM('AUSTA-Erfassung'!P44:P47)</f>
        <v>0</v>
      </c>
      <c r="Q17" s="238">
        <f>SUM('AUSTA-Erfassung'!Q44:Q47)</f>
        <v>0</v>
      </c>
      <c r="R17" s="238">
        <f>SUM('AUSTA-Erfassung'!R44:R47)</f>
        <v>0</v>
      </c>
    </row>
    <row r="18" spans="1:18" s="101" customFormat="1" ht="38.25" x14ac:dyDescent="0.25">
      <c r="A18" s="91" t="s">
        <v>196</v>
      </c>
      <c r="B18" s="92" t="s">
        <v>165</v>
      </c>
      <c r="C18" s="238">
        <f>SUM('AUSTA-Erfassung'!C48:C51)-SUM('AUSTA-Erfassung'!C52:C54)</f>
        <v>0</v>
      </c>
      <c r="D18" s="238">
        <f>SUM('AUSTA-Erfassung'!D48:D51)-SUM('AUSTA-Erfassung'!D52:D54)</f>
        <v>0</v>
      </c>
      <c r="E18" s="238">
        <f>SUM('AUSTA-Erfassung'!E48:E51)-SUM('AUSTA-Erfassung'!E52:E54)</f>
        <v>0</v>
      </c>
      <c r="F18" s="238">
        <f>SUM('AUSTA-Erfassung'!F48:F51)-SUM('AUSTA-Erfassung'!F52:F54)</f>
        <v>0</v>
      </c>
      <c r="G18" s="238">
        <f>SUM('AUSTA-Erfassung'!G48:G51)-SUM('AUSTA-Erfassung'!G52:G54)</f>
        <v>0</v>
      </c>
      <c r="H18" s="238">
        <f>SUM('AUSTA-Erfassung'!H48:H51)-SUM('AUSTA-Erfassung'!H52:H54)</f>
        <v>0</v>
      </c>
      <c r="I18" s="238">
        <f>SUM('AUSTA-Erfassung'!I48:I51)-SUM('AUSTA-Erfassung'!I52:I54)</f>
        <v>0</v>
      </c>
      <c r="J18" s="238">
        <f>SUM('AUSTA-Erfassung'!J48:J51)-SUM('AUSTA-Erfassung'!J52:J54)</f>
        <v>0</v>
      </c>
      <c r="K18" s="238">
        <f>SUM('AUSTA-Erfassung'!K48:K51)-SUM('AUSTA-Erfassung'!K52:K54)</f>
        <v>0</v>
      </c>
      <c r="L18" s="238">
        <f>SUM('AUSTA-Erfassung'!L48:L51)-SUM('AUSTA-Erfassung'!L52:L54)</f>
        <v>0</v>
      </c>
      <c r="M18" s="238">
        <f>SUM('AUSTA-Erfassung'!M48:M51)-SUM('AUSTA-Erfassung'!M52:M54)</f>
        <v>0</v>
      </c>
      <c r="N18" s="238">
        <f>SUM('AUSTA-Erfassung'!N48:N51)-SUM('AUSTA-Erfassung'!N52:N54)</f>
        <v>0</v>
      </c>
      <c r="O18" s="238">
        <f>SUM('AUSTA-Erfassung'!O48:O51)-SUM('AUSTA-Erfassung'!O52:O54)</f>
        <v>0</v>
      </c>
      <c r="P18" s="238">
        <f>SUM('AUSTA-Erfassung'!P48:P51)-SUM('AUSTA-Erfassung'!P52:P54)</f>
        <v>0</v>
      </c>
      <c r="Q18" s="238">
        <f>SUM('AUSTA-Erfassung'!Q48:Q51)-SUM('AUSTA-Erfassung'!Q52:Q54)</f>
        <v>0</v>
      </c>
      <c r="R18" s="238">
        <f>SUM('AUSTA-Erfassung'!R48:R51)-SUM('AUSTA-Erfassung'!R52:R54)</f>
        <v>0</v>
      </c>
    </row>
    <row r="19" spans="1:18" s="101" customFormat="1" ht="51" x14ac:dyDescent="0.25">
      <c r="A19" s="93" t="s">
        <v>197</v>
      </c>
      <c r="B19" s="94" t="s">
        <v>166</v>
      </c>
      <c r="C19" s="239">
        <f>SUM('AUSTA-Erfassung'!C55:C58)</f>
        <v>0</v>
      </c>
      <c r="D19" s="239">
        <f>SUM('AUSTA-Erfassung'!D55:D58)</f>
        <v>0</v>
      </c>
      <c r="E19" s="239">
        <f>SUM('AUSTA-Erfassung'!E55:E58)</f>
        <v>0</v>
      </c>
      <c r="F19" s="239">
        <f>SUM('AUSTA-Erfassung'!F55:F58)</f>
        <v>0</v>
      </c>
      <c r="G19" s="239">
        <f>SUM('AUSTA-Erfassung'!G55:G58)</f>
        <v>0</v>
      </c>
      <c r="H19" s="239">
        <f>SUM('AUSTA-Erfassung'!H55:H58)</f>
        <v>0</v>
      </c>
      <c r="I19" s="239">
        <f>SUM('AUSTA-Erfassung'!I55:I58)</f>
        <v>0</v>
      </c>
      <c r="J19" s="239">
        <f>SUM('AUSTA-Erfassung'!J55:J58)</f>
        <v>0</v>
      </c>
      <c r="K19" s="239">
        <f>SUM('AUSTA-Erfassung'!K55:K58)</f>
        <v>0</v>
      </c>
      <c r="L19" s="239">
        <f>SUM('AUSTA-Erfassung'!L55:L58)</f>
        <v>0</v>
      </c>
      <c r="M19" s="239">
        <f>SUM('AUSTA-Erfassung'!M55:M58)</f>
        <v>0</v>
      </c>
      <c r="N19" s="239">
        <f>SUM('AUSTA-Erfassung'!N55:N58)</f>
        <v>0</v>
      </c>
      <c r="O19" s="239">
        <f>SUM('AUSTA-Erfassung'!O55:O58)</f>
        <v>0</v>
      </c>
      <c r="P19" s="239">
        <f>SUM('AUSTA-Erfassung'!P55:P58)</f>
        <v>0</v>
      </c>
      <c r="Q19" s="239">
        <f>SUM('AUSTA-Erfassung'!Q55:Q58)</f>
        <v>0</v>
      </c>
      <c r="R19" s="239">
        <f>SUM('AUSTA-Erfassung'!R55:R58)</f>
        <v>0</v>
      </c>
    </row>
    <row r="20" spans="1:18" s="101" customFormat="1" ht="38.25" x14ac:dyDescent="0.25">
      <c r="A20" s="93" t="s">
        <v>198</v>
      </c>
      <c r="B20" s="94" t="s">
        <v>167</v>
      </c>
      <c r="C20" s="239">
        <f>SUM('AUSTA-Erfassung'!C59:C62)-SUM('AUSTA-Erfassung'!C63:C65)</f>
        <v>0</v>
      </c>
      <c r="D20" s="239">
        <f>SUM('AUSTA-Erfassung'!D59:D62)-SUM('AUSTA-Erfassung'!D63:D65)</f>
        <v>0</v>
      </c>
      <c r="E20" s="239">
        <f>SUM('AUSTA-Erfassung'!E59:E62)-SUM('AUSTA-Erfassung'!E63:E65)</f>
        <v>0</v>
      </c>
      <c r="F20" s="239">
        <f>SUM('AUSTA-Erfassung'!F59:F62)-SUM('AUSTA-Erfassung'!F63:F65)</f>
        <v>0</v>
      </c>
      <c r="G20" s="239">
        <f>SUM('AUSTA-Erfassung'!G59:G62)-SUM('AUSTA-Erfassung'!G63:G65)</f>
        <v>0</v>
      </c>
      <c r="H20" s="239">
        <f>SUM('AUSTA-Erfassung'!H59:H62)-SUM('AUSTA-Erfassung'!H63:H65)</f>
        <v>0</v>
      </c>
      <c r="I20" s="239">
        <f>SUM('AUSTA-Erfassung'!I59:I62)-SUM('AUSTA-Erfassung'!I63:I65)</f>
        <v>0</v>
      </c>
      <c r="J20" s="239">
        <f>SUM('AUSTA-Erfassung'!J59:J62)-SUM('AUSTA-Erfassung'!J63:J65)</f>
        <v>0</v>
      </c>
      <c r="K20" s="239">
        <f>SUM('AUSTA-Erfassung'!K59:K62)-SUM('AUSTA-Erfassung'!K63:K65)</f>
        <v>0</v>
      </c>
      <c r="L20" s="239">
        <f>SUM('AUSTA-Erfassung'!L59:L62)-SUM('AUSTA-Erfassung'!L63:L65)</f>
        <v>0</v>
      </c>
      <c r="M20" s="239">
        <f>SUM('AUSTA-Erfassung'!M59:M62)-SUM('AUSTA-Erfassung'!M63:M65)</f>
        <v>0</v>
      </c>
      <c r="N20" s="239">
        <f>SUM('AUSTA-Erfassung'!N59:N62)-SUM('AUSTA-Erfassung'!N63:N65)</f>
        <v>0</v>
      </c>
      <c r="O20" s="239">
        <f>SUM('AUSTA-Erfassung'!O59:O62)-SUM('AUSTA-Erfassung'!O63:O65)</f>
        <v>0</v>
      </c>
      <c r="P20" s="239">
        <f>SUM('AUSTA-Erfassung'!P59:P62)-SUM('AUSTA-Erfassung'!P63:P65)</f>
        <v>0</v>
      </c>
      <c r="Q20" s="239">
        <f>SUM('AUSTA-Erfassung'!Q59:Q62)-SUM('AUSTA-Erfassung'!Q63:Q65)</f>
        <v>0</v>
      </c>
      <c r="R20" s="239">
        <f>SUM('AUSTA-Erfassung'!R59:R62)-SUM('AUSTA-Erfassung'!R63:R65)</f>
        <v>0</v>
      </c>
    </row>
    <row r="21" spans="1:18" s="101" customFormat="1" ht="51" x14ac:dyDescent="0.25">
      <c r="A21" s="95" t="s">
        <v>199</v>
      </c>
      <c r="B21" s="96" t="s">
        <v>168</v>
      </c>
      <c r="C21" s="240">
        <f>SUM('AUSTA-Erfassung'!C66:C69)</f>
        <v>0</v>
      </c>
      <c r="D21" s="240">
        <f>SUM('AUSTA-Erfassung'!D66:D69)</f>
        <v>0</v>
      </c>
      <c r="E21" s="240">
        <f>SUM('AUSTA-Erfassung'!E66:E69)</f>
        <v>0</v>
      </c>
      <c r="F21" s="240">
        <f>SUM('AUSTA-Erfassung'!F66:F69)</f>
        <v>0</v>
      </c>
      <c r="G21" s="240">
        <f>SUM('AUSTA-Erfassung'!G66:G69)</f>
        <v>0</v>
      </c>
      <c r="H21" s="240">
        <f>SUM('AUSTA-Erfassung'!H66:H69)</f>
        <v>0</v>
      </c>
      <c r="I21" s="240">
        <f>SUM('AUSTA-Erfassung'!I66:I69)</f>
        <v>0</v>
      </c>
      <c r="J21" s="240">
        <f>SUM('AUSTA-Erfassung'!J66:J69)</f>
        <v>0</v>
      </c>
      <c r="K21" s="240">
        <f>SUM('AUSTA-Erfassung'!K66:K69)</f>
        <v>0</v>
      </c>
      <c r="L21" s="240">
        <f>SUM('AUSTA-Erfassung'!L66:L69)</f>
        <v>0</v>
      </c>
      <c r="M21" s="240">
        <f>SUM('AUSTA-Erfassung'!M66:M69)</f>
        <v>0</v>
      </c>
      <c r="N21" s="240">
        <f>SUM('AUSTA-Erfassung'!N66:N69)</f>
        <v>0</v>
      </c>
      <c r="O21" s="240">
        <f>SUM('AUSTA-Erfassung'!O66:O69)</f>
        <v>0</v>
      </c>
      <c r="P21" s="240">
        <f>SUM('AUSTA-Erfassung'!P66:P69)</f>
        <v>0</v>
      </c>
      <c r="Q21" s="240">
        <f>SUM('AUSTA-Erfassung'!Q66:Q69)</f>
        <v>0</v>
      </c>
      <c r="R21" s="240">
        <f>SUM('AUSTA-Erfassung'!R66:R69)</f>
        <v>0</v>
      </c>
    </row>
    <row r="22" spans="1:18" s="101" customFormat="1" ht="38.25" x14ac:dyDescent="0.25">
      <c r="A22" s="95" t="s">
        <v>200</v>
      </c>
      <c r="B22" s="96" t="s">
        <v>169</v>
      </c>
      <c r="C22" s="240">
        <f>SUM('AUSTA-Erfassung'!C70:C73)-SUM('AUSTA-Erfassung'!C74:C76)</f>
        <v>0</v>
      </c>
      <c r="D22" s="240">
        <f>SUM('AUSTA-Erfassung'!D70:D73)-SUM('AUSTA-Erfassung'!D74:D76)</f>
        <v>0</v>
      </c>
      <c r="E22" s="240">
        <f>SUM('AUSTA-Erfassung'!E70:E73)-SUM('AUSTA-Erfassung'!E74:E76)</f>
        <v>0</v>
      </c>
      <c r="F22" s="240">
        <f>SUM('AUSTA-Erfassung'!F70:F73)-SUM('AUSTA-Erfassung'!F74:F76)</f>
        <v>0</v>
      </c>
      <c r="G22" s="240">
        <f>SUM('AUSTA-Erfassung'!G70:G73)-SUM('AUSTA-Erfassung'!G74:G76)</f>
        <v>0</v>
      </c>
      <c r="H22" s="240">
        <f>SUM('AUSTA-Erfassung'!H70:H73)-SUM('AUSTA-Erfassung'!H74:H76)</f>
        <v>0</v>
      </c>
      <c r="I22" s="240">
        <f>SUM('AUSTA-Erfassung'!I70:I73)-SUM('AUSTA-Erfassung'!I74:I76)</f>
        <v>0</v>
      </c>
      <c r="J22" s="240">
        <f>SUM('AUSTA-Erfassung'!J70:J73)-SUM('AUSTA-Erfassung'!J74:J76)</f>
        <v>0</v>
      </c>
      <c r="K22" s="240">
        <f>SUM('AUSTA-Erfassung'!K70:K73)-SUM('AUSTA-Erfassung'!K74:K76)</f>
        <v>0</v>
      </c>
      <c r="L22" s="240">
        <f>SUM('AUSTA-Erfassung'!L70:L73)-SUM('AUSTA-Erfassung'!L74:L76)</f>
        <v>0</v>
      </c>
      <c r="M22" s="240">
        <f>SUM('AUSTA-Erfassung'!M70:M73)-SUM('AUSTA-Erfassung'!M74:M76)</f>
        <v>0</v>
      </c>
      <c r="N22" s="240">
        <f>SUM('AUSTA-Erfassung'!N70:N73)-SUM('AUSTA-Erfassung'!N74:N76)</f>
        <v>0</v>
      </c>
      <c r="O22" s="240">
        <f>SUM('AUSTA-Erfassung'!O70:O73)-SUM('AUSTA-Erfassung'!O74:O76)</f>
        <v>0</v>
      </c>
      <c r="P22" s="240">
        <f>SUM('AUSTA-Erfassung'!P70:P73)-SUM('AUSTA-Erfassung'!P74:P76)</f>
        <v>0</v>
      </c>
      <c r="Q22" s="240">
        <f>SUM('AUSTA-Erfassung'!Q70:Q73)-SUM('AUSTA-Erfassung'!Q74:Q76)</f>
        <v>0</v>
      </c>
      <c r="R22" s="240">
        <f>SUM('AUSTA-Erfassung'!R70:R73)-SUM('AUSTA-Erfassung'!R74:R76)</f>
        <v>0</v>
      </c>
    </row>
    <row r="23" spans="1:18" s="101" customFormat="1" ht="51" x14ac:dyDescent="0.25">
      <c r="A23" s="97" t="s">
        <v>201</v>
      </c>
      <c r="B23" s="98" t="s">
        <v>170</v>
      </c>
      <c r="C23" s="241">
        <f>SUM('AUSTA-Erfassung'!C77:C80)</f>
        <v>0</v>
      </c>
      <c r="D23" s="241">
        <f>SUM('AUSTA-Erfassung'!D77:D80)</f>
        <v>0</v>
      </c>
      <c r="E23" s="241">
        <f>SUM('AUSTA-Erfassung'!E77:E80)</f>
        <v>0</v>
      </c>
      <c r="F23" s="241">
        <f>SUM('AUSTA-Erfassung'!F77:F80)</f>
        <v>0</v>
      </c>
      <c r="G23" s="241">
        <f>SUM('AUSTA-Erfassung'!G77:G80)</f>
        <v>0</v>
      </c>
      <c r="H23" s="241">
        <f>SUM('AUSTA-Erfassung'!H77:H80)</f>
        <v>0</v>
      </c>
      <c r="I23" s="241">
        <f>SUM('AUSTA-Erfassung'!I77:I80)</f>
        <v>0</v>
      </c>
      <c r="J23" s="241">
        <f>SUM('AUSTA-Erfassung'!J77:J80)</f>
        <v>0</v>
      </c>
      <c r="K23" s="241">
        <f>SUM('AUSTA-Erfassung'!K77:K80)</f>
        <v>0</v>
      </c>
      <c r="L23" s="241">
        <f>SUM('AUSTA-Erfassung'!L77:L80)</f>
        <v>0</v>
      </c>
      <c r="M23" s="241">
        <f>SUM('AUSTA-Erfassung'!M77:M80)</f>
        <v>0</v>
      </c>
      <c r="N23" s="241">
        <f>SUM('AUSTA-Erfassung'!N77:N80)</f>
        <v>0</v>
      </c>
      <c r="O23" s="241">
        <f>SUM('AUSTA-Erfassung'!O77:O80)</f>
        <v>0</v>
      </c>
      <c r="P23" s="241">
        <f>SUM('AUSTA-Erfassung'!P77:P80)</f>
        <v>0</v>
      </c>
      <c r="Q23" s="241">
        <f>SUM('AUSTA-Erfassung'!Q77:Q80)</f>
        <v>0</v>
      </c>
      <c r="R23" s="241">
        <f>SUM('AUSTA-Erfassung'!R77:R80)</f>
        <v>0</v>
      </c>
    </row>
    <row r="24" spans="1:18" s="101" customFormat="1" ht="38.25" x14ac:dyDescent="0.25">
      <c r="A24" s="97" t="s">
        <v>202</v>
      </c>
      <c r="B24" s="98" t="s">
        <v>171</v>
      </c>
      <c r="C24" s="241">
        <f>SUM('AUSTA-Erfassung'!C81:C84)-SUM('AUSTA-Erfassung'!C85:C87)</f>
        <v>0</v>
      </c>
      <c r="D24" s="241">
        <f>SUM('AUSTA-Erfassung'!D81:D84)-SUM('AUSTA-Erfassung'!D85:D87)</f>
        <v>0</v>
      </c>
      <c r="E24" s="241">
        <f>SUM('AUSTA-Erfassung'!E81:E84)-SUM('AUSTA-Erfassung'!E85:E87)</f>
        <v>0</v>
      </c>
      <c r="F24" s="241">
        <f>SUM('AUSTA-Erfassung'!F81:F84)-SUM('AUSTA-Erfassung'!F85:F87)</f>
        <v>0</v>
      </c>
      <c r="G24" s="241">
        <f>SUM('AUSTA-Erfassung'!G81:G84)-SUM('AUSTA-Erfassung'!G85:G87)</f>
        <v>0</v>
      </c>
      <c r="H24" s="241">
        <f>SUM('AUSTA-Erfassung'!H81:H84)-SUM('AUSTA-Erfassung'!H85:H87)</f>
        <v>0</v>
      </c>
      <c r="I24" s="241">
        <f>SUM('AUSTA-Erfassung'!I81:I84)-SUM('AUSTA-Erfassung'!I85:I87)</f>
        <v>0</v>
      </c>
      <c r="J24" s="241">
        <f>SUM('AUSTA-Erfassung'!J81:J84)-SUM('AUSTA-Erfassung'!J85:J87)</f>
        <v>0</v>
      </c>
      <c r="K24" s="241">
        <f>SUM('AUSTA-Erfassung'!K81:K84)-SUM('AUSTA-Erfassung'!K85:K87)</f>
        <v>0</v>
      </c>
      <c r="L24" s="241">
        <f>SUM('AUSTA-Erfassung'!L81:L84)-SUM('AUSTA-Erfassung'!L85:L87)</f>
        <v>0</v>
      </c>
      <c r="M24" s="241">
        <f>SUM('AUSTA-Erfassung'!M81:M84)-SUM('AUSTA-Erfassung'!M85:M87)</f>
        <v>0</v>
      </c>
      <c r="N24" s="241">
        <f>SUM('AUSTA-Erfassung'!N81:N84)-SUM('AUSTA-Erfassung'!N85:N87)</f>
        <v>0</v>
      </c>
      <c r="O24" s="241">
        <f>SUM('AUSTA-Erfassung'!O81:O84)-SUM('AUSTA-Erfassung'!O85:O87)</f>
        <v>0</v>
      </c>
      <c r="P24" s="241">
        <f>SUM('AUSTA-Erfassung'!P81:P84)-SUM('AUSTA-Erfassung'!P85:P87)</f>
        <v>0</v>
      </c>
      <c r="Q24" s="241">
        <f>SUM('AUSTA-Erfassung'!Q81:Q84)-SUM('AUSTA-Erfassung'!Q85:Q87)</f>
        <v>0</v>
      </c>
      <c r="R24" s="241">
        <f>SUM('AUSTA-Erfassung'!R81:R84)-SUM('AUSTA-Erfassung'!R85:R87)</f>
        <v>0</v>
      </c>
    </row>
    <row r="25" spans="1:18" s="101" customFormat="1" ht="51" x14ac:dyDescent="0.25">
      <c r="A25" s="99" t="s">
        <v>203</v>
      </c>
      <c r="B25" s="100" t="s">
        <v>172</v>
      </c>
      <c r="C25" s="242">
        <f>SUM('AUSTA-Erfassung'!C88:C91)</f>
        <v>0</v>
      </c>
      <c r="D25" s="242">
        <f>SUM('AUSTA-Erfassung'!D88:D91)</f>
        <v>0</v>
      </c>
      <c r="E25" s="242">
        <f>SUM('AUSTA-Erfassung'!E88:E91)</f>
        <v>0</v>
      </c>
      <c r="F25" s="242">
        <f>SUM('AUSTA-Erfassung'!F88:F91)</f>
        <v>0</v>
      </c>
      <c r="G25" s="242">
        <f>SUM('AUSTA-Erfassung'!G88:G91)</f>
        <v>0</v>
      </c>
      <c r="H25" s="242">
        <f>SUM('AUSTA-Erfassung'!H88:H91)</f>
        <v>0</v>
      </c>
      <c r="I25" s="242">
        <f>SUM('AUSTA-Erfassung'!I88:I91)</f>
        <v>0</v>
      </c>
      <c r="J25" s="242">
        <f>SUM('AUSTA-Erfassung'!J88:J91)</f>
        <v>0</v>
      </c>
      <c r="K25" s="242">
        <f>SUM('AUSTA-Erfassung'!K88:K91)</f>
        <v>0</v>
      </c>
      <c r="L25" s="242">
        <f>SUM('AUSTA-Erfassung'!L88:L91)</f>
        <v>0</v>
      </c>
      <c r="M25" s="242">
        <f>SUM('AUSTA-Erfassung'!M88:M91)</f>
        <v>0</v>
      </c>
      <c r="N25" s="242">
        <f>SUM('AUSTA-Erfassung'!N88:N91)</f>
        <v>0</v>
      </c>
      <c r="O25" s="242">
        <f>SUM('AUSTA-Erfassung'!O88:O91)</f>
        <v>0</v>
      </c>
      <c r="P25" s="242">
        <f>SUM('AUSTA-Erfassung'!P88:P91)</f>
        <v>0</v>
      </c>
      <c r="Q25" s="242">
        <f>SUM('AUSTA-Erfassung'!Q88:Q91)</f>
        <v>0</v>
      </c>
      <c r="R25" s="242">
        <f>SUM('AUSTA-Erfassung'!R88:R91)</f>
        <v>0</v>
      </c>
    </row>
    <row r="26" spans="1:18" s="101" customFormat="1" ht="38.25" x14ac:dyDescent="0.25">
      <c r="A26" s="99" t="s">
        <v>204</v>
      </c>
      <c r="B26" s="100" t="s">
        <v>173</v>
      </c>
      <c r="C26" s="242">
        <f>SUM('AUSTA-Erfassung'!C92:C95)-SUM('AUSTA-Erfassung'!C96:C98)</f>
        <v>0</v>
      </c>
      <c r="D26" s="242">
        <f>SUM('AUSTA-Erfassung'!D92:D95)-SUM('AUSTA-Erfassung'!D96:D98)</f>
        <v>0</v>
      </c>
      <c r="E26" s="242">
        <f>SUM('AUSTA-Erfassung'!E92:E95)-SUM('AUSTA-Erfassung'!E96:E98)</f>
        <v>0</v>
      </c>
      <c r="F26" s="242">
        <f>SUM('AUSTA-Erfassung'!F92:F95)-SUM('AUSTA-Erfassung'!F96:F98)</f>
        <v>0</v>
      </c>
      <c r="G26" s="242">
        <f>SUM('AUSTA-Erfassung'!G92:G95)-SUM('AUSTA-Erfassung'!G96:G98)</f>
        <v>0</v>
      </c>
      <c r="H26" s="242">
        <f>SUM('AUSTA-Erfassung'!H92:H95)-SUM('AUSTA-Erfassung'!H96:H98)</f>
        <v>0</v>
      </c>
      <c r="I26" s="242">
        <f>SUM('AUSTA-Erfassung'!I92:I95)-SUM('AUSTA-Erfassung'!I96:I98)</f>
        <v>0</v>
      </c>
      <c r="J26" s="242">
        <f>SUM('AUSTA-Erfassung'!J92:J95)-SUM('AUSTA-Erfassung'!J96:J98)</f>
        <v>0</v>
      </c>
      <c r="K26" s="242">
        <f>SUM('AUSTA-Erfassung'!K92:K95)-SUM('AUSTA-Erfassung'!K96:K98)</f>
        <v>0</v>
      </c>
      <c r="L26" s="242">
        <f>SUM('AUSTA-Erfassung'!L92:L95)-SUM('AUSTA-Erfassung'!L96:L98)</f>
        <v>0</v>
      </c>
      <c r="M26" s="242">
        <f>SUM('AUSTA-Erfassung'!M92:M95)-SUM('AUSTA-Erfassung'!M96:M98)</f>
        <v>0</v>
      </c>
      <c r="N26" s="242">
        <f>SUM('AUSTA-Erfassung'!N92:N95)-SUM('AUSTA-Erfassung'!N96:N98)</f>
        <v>0</v>
      </c>
      <c r="O26" s="242">
        <f>SUM('AUSTA-Erfassung'!O92:O95)-SUM('AUSTA-Erfassung'!O96:O98)</f>
        <v>0</v>
      </c>
      <c r="P26" s="242">
        <f>SUM('AUSTA-Erfassung'!P92:P95)-SUM('AUSTA-Erfassung'!P96:P98)</f>
        <v>0</v>
      </c>
      <c r="Q26" s="242">
        <f>SUM('AUSTA-Erfassung'!Q92:Q95)-SUM('AUSTA-Erfassung'!Q96:Q98)</f>
        <v>0</v>
      </c>
      <c r="R26" s="242">
        <f>SUM('AUSTA-Erfassung'!R92:R95)-SUM('AUSTA-Erfassung'!R96:R98)</f>
        <v>0</v>
      </c>
    </row>
    <row r="27" spans="1:18" ht="45" x14ac:dyDescent="0.25">
      <c r="A27" s="52" t="s">
        <v>205</v>
      </c>
      <c r="B27" s="70" t="s">
        <v>177</v>
      </c>
    </row>
    <row r="28" spans="1:18" ht="60" x14ac:dyDescent="0.25">
      <c r="A28" s="52" t="s">
        <v>206</v>
      </c>
      <c r="B28" s="70" t="s">
        <v>178</v>
      </c>
    </row>
    <row r="29" spans="1:18" ht="90" x14ac:dyDescent="0.25">
      <c r="A29" s="52" t="s">
        <v>207</v>
      </c>
      <c r="B29" s="70" t="s">
        <v>179</v>
      </c>
    </row>
    <row r="30" spans="1:18" ht="60" x14ac:dyDescent="0.25">
      <c r="A30" s="52" t="s">
        <v>208</v>
      </c>
      <c r="B30" s="70" t="s">
        <v>178</v>
      </c>
    </row>
    <row r="31" spans="1:18" ht="90" x14ac:dyDescent="0.25">
      <c r="A31" s="52" t="s">
        <v>209</v>
      </c>
      <c r="B31" s="70" t="s">
        <v>179</v>
      </c>
    </row>
  </sheetData>
  <pageMargins left="0.51181102362204722" right="0.35433070866141736" top="0.78740157480314965" bottom="0.78740157480314965" header="0.31496062992125984" footer="0.31496062992125984"/>
  <pageSetup paperSize="8" scale="62" orientation="landscape" horizontalDpi="300" verticalDpi="300" r:id="rId1"/>
  <headerFooter>
    <oddFooter>&amp;C&amp;A&amp;R&amp;D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i="http://www.w3.org/2001/XMLSchema-instance" xmlns:xsd="http://www.w3.org/2001/XMLSchema" xmlns="http://www.bundesbank.de/XLSHost/2011">
  <ZRBereich geholtfuerupdate="false" updateable="true" anzahlKopfUndFehler="1" name="UploadV" aktualisierung="2016-11-02T16:04:47.3069674+01:00" tabelle="upload V" letztezelle="A803" internername="xlsHost_UploadV" rangeadresse="='upload V'!$A$1:$A$803">
    <Layout>
      <Ausrichtung>Horizontal</Ausrichtung>
      <ZeitvektorFormat>Einspaltig</ZeitvektorFormat>
      <AusgabeZeitvektor>true</AusgabeZeitvektor>
      <DarstellungWerteUngueltig>LeereZellen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201801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EndstandVollstaendig</UmrechnungArt>
      <UmrechnungPeriode>Monate</UmrechnungPeriode>
      <Einzeltransformation/>
      <Rundung>-1</Rundung>
    </Standard>
    <Zeitreihen attributeAusStandard="true">
      <Anzeige>true</Anzeige>
      <Kennung>BBBAM:M:DE:V:DE00008:A20:A:6:U2:2240:Z:Z</Kennung>
    </Zeitreihen>
    <Zeitreihen attributeAusStandard="true">
      <Anzeige>true</Anzeige>
      <Kennung>BBBAM:M:DE:V:DE00008:A20:A:6:U2:2250:Z:Z</Kennung>
    </Zeitreihen>
    <Zeitreihen attributeAusStandard="true">
      <Anzeige>true</Anzeige>
      <Kennung>BBBAM:M:DE:V:DE00050:A20:A:6:U2:2240:Z:Z</Kennung>
    </Zeitreihen>
    <Zeitreihen attributeAusStandard="true">
      <Anzeige>true</Anzeige>
      <Kennung>BBBAM:M:DE:V:DE00050:A20:A:6:U2:2250:Z:Z</Kennung>
    </Zeitreihen>
    <Zeitreihen attributeAusStandard="true">
      <Anzeige>true</Anzeige>
      <Kennung>BBBAM:M:DE:V:DE00137:A20:A:6:U2:2240:Z:Z</Kennung>
    </Zeitreihen>
    <Zeitreihen attributeAusStandard="true">
      <Anzeige>true</Anzeige>
      <Kennung>BBBAM:M:DE:V:DE00137:A20:A:6:U2:2250:Z:Z</Kennung>
    </Zeitreihen>
    <Zeitreihen attributeAusStandard="true">
      <Anzeige>true</Anzeige>
      <Kennung>BBBAM:M:DE:V:DE00159:A20:A:6:U2:2240:Z:Z</Kennung>
    </Zeitreihen>
    <Zeitreihen attributeAusStandard="true">
      <Anzeige>true</Anzeige>
      <Kennung>BBBAM:M:DE:V:DE00159:A20:A:6:U2:2250:Z:Z</Kennung>
    </Zeitreihen>
    <Zeitreihen attributeAusStandard="true">
      <Anzeige>true</Anzeige>
      <Kennung>BBBAM:M:DE:V:DE00213:A20:A:6:U2:2240:Z:Z</Kennung>
    </Zeitreihen>
    <Zeitreihen attributeAusStandard="true">
      <Anzeige>true</Anzeige>
      <Kennung>BBBAM:M:DE:V:DE00213:A20:A:6:U2:2250:Z:Z</Kennung>
    </Zeitreihen>
    <Zeitreihen attributeAusStandard="true">
      <Anzeige>true</Anzeige>
      <Kennung>BBBAM:M:DE:V:DE00268:A20:A:6:U2:2240:Z:Z</Kennung>
    </Zeitreihen>
    <Zeitreihen attributeAusStandard="true">
      <Anzeige>true</Anzeige>
      <Kennung>BBBAM:M:DE:V:DE00268:A20:A:6:U2:2250:Z:Z</Kennung>
    </Zeitreihen>
    <Zeitreihen attributeAusStandard="true">
      <Anzeige>true</Anzeige>
      <Kennung>BBBAM:M:DE:V:DE00316:A20:A:6:U2:2240:Z:Z</Kennung>
    </Zeitreihen>
    <Zeitreihen attributeAusStandard="true">
      <Anzeige>true</Anzeige>
      <Kennung>BBBAM:M:DE:V:DE00316:A20:A:6:U2:2250:Z:Z</Kennung>
    </Zeitreihen>
    <Zeitreihen attributeAusStandard="true">
      <Anzeige>true</Anzeige>
      <Kennung>BBBAM:M:DE:V:DE00320:A20:A:6:U2:2240:Z:Z</Kennung>
    </Zeitreihen>
    <Zeitreihen attributeAusStandard="true">
      <Anzeige>true</Anzeige>
      <Kennung>BBBAM:M:DE:V:DE00320:A20:A:6:U2:2250:Z:Z</Kennung>
    </Zeitreihen>
    <Zeitreihen attributeAusStandard="true">
      <Anzeige>true</Anzeige>
      <Kennung>BBBAM:M:DE:V:DE00323:A20:A:6:U2:2240:Z:Z</Kennung>
    </Zeitreihen>
    <Zeitreihen attributeAusStandard="true">
      <Anzeige>true</Anzeige>
      <Kennung>BBBAM:M:DE:V:DE00323:A20:A:6:U2:2250:Z:Z</Kennung>
    </Zeitreihen>
    <Zeitreihen attributeAusStandard="true">
      <Anzeige>true</Anzeige>
      <Kennung>BBBAM:M:DE:V:DE00325:A20:A:6:U2:2240:Z:Z</Kennung>
    </Zeitreihen>
    <Zeitreihen attributeAusStandard="true">
      <Anzeige>true</Anzeige>
      <Kennung>BBBAM:M:DE:V:DE00325:A20:A:6:U2:2250:Z:Z</Kennung>
    </Zeitreihen>
    <Zeitreihen attributeAusStandard="true">
      <Anzeige>true</Anzeige>
      <Kennung>BBBAM:M:DE:V:DE00341:A20:A:6:U2:2240:Z:Z</Kennung>
    </Zeitreihen>
    <Zeitreihen attributeAusStandard="true">
      <Anzeige>true</Anzeige>
      <Kennung>BBBAM:M:DE:V:DE00341:A20:A:6:U2:2250:Z:Z</Kennung>
    </Zeitreihen>
    <Zeitreihen attributeAusStandard="true">
      <Anzeige>true</Anzeige>
      <Kennung>BBBAM:M:DE:V:DE00343:A20:A:6:U2:2240:Z:Z</Kennung>
    </Zeitreihen>
    <Zeitreihen attributeAusStandard="true">
      <Anzeige>true</Anzeige>
      <Kennung>BBBAM:M:DE:V:DE00343:A20:A:6:U2:2250:Z:Z</Kennung>
    </Zeitreihen>
    <Zeitreihen attributeAusStandard="true">
      <Anzeige>true</Anzeige>
      <Kennung>BBBAM:M:DE:V:DE00356:A20:A:6:U2:2240:Z:Z</Kennung>
    </Zeitreihen>
    <Zeitreihen attributeAusStandard="true">
      <Anzeige>true</Anzeige>
      <Kennung>BBBAM:M:DE:V:DE00356:A20:A:6:U2:2250:Z:Z</Kennung>
    </Zeitreihen>
    <Zeitreihen attributeAusStandard="true">
      <Anzeige>true</Anzeige>
      <Kennung>BBBAM:M:DE:V:DE00361:A20:A:6:U2:2240:Z:Z</Kennung>
    </Zeitreihen>
    <Zeitreihen attributeAusStandard="true">
      <Anzeige>true</Anzeige>
      <Kennung>BBBAM:M:DE:V:DE00361:A20:A:6:U2:2250:Z:Z</Kennung>
    </Zeitreihen>
    <Zeitreihen attributeAusStandard="true">
      <Anzeige>true</Anzeige>
      <Kennung>BBBAM:M:DE:V:DE00367:A20:A:6:U2:2240:Z:Z</Kennung>
    </Zeitreihen>
    <Zeitreihen attributeAusStandard="true">
      <Anzeige>true</Anzeige>
      <Kennung>BBBAM:M:DE:V:DE00367:A20:A:6:U2:2250:Z:Z</Kennung>
    </Zeitreihen>
    <Zeitreihen attributeAusStandard="true">
      <Anzeige>true</Anzeige>
      <Kennung>BBBAM:M:DE:V:DE00368:A20:A:6:U2:2240:Z:Z</Kennung>
    </Zeitreihen>
    <Zeitreihen attributeAusStandard="true">
      <Anzeige>true</Anzeige>
      <Kennung>BBBAM:M:DE:V:DE00368:A20:A:6:U2:2250:Z:Z</Kennung>
    </Zeitreihen>
    <Zeitreihen attributeAusStandard="true">
      <Anzeige>true</Anzeige>
      <Kennung>BBBAM:M:DE:V:DE00369:A20:A:6:U2:2240:Z:Z</Kennung>
    </Zeitreihen>
    <Zeitreihen attributeAusStandard="true">
      <Anzeige>true</Anzeige>
      <Kennung>BBBAM:M:DE:V:DE00369:A20:A:6:U2:2250:Z:Z</Kennung>
    </Zeitreihen>
    <Zeitreihen attributeAusStandard="true">
      <Anzeige>true</Anzeige>
      <Kennung>BBBAM:M:DE:V:DE00386:A20:A:6:U2:2240:Z:Z</Kennung>
    </Zeitreihen>
    <Zeitreihen attributeAusStandard="true">
      <Anzeige>true</Anzeige>
      <Kennung>BBBAM:M:DE:V:DE00386:A20:A:6:U2:2250:Z:Z</Kennung>
    </Zeitreihen>
    <Zeitreihen attributeAusStandard="true">
      <Anzeige>true</Anzeige>
      <Kennung>BBBAM:M:DE:V:DE00392:A20:A:6:U2:2240:Z:Z</Kennung>
    </Zeitreihen>
    <Zeitreihen attributeAusStandard="true">
      <Anzeige>true</Anzeige>
      <Kennung>BBBAM:M:DE:V:DE00392:A20:A:6:U2:2250:Z:Z</Kennung>
    </Zeitreihen>
    <Zeitreihen attributeAusStandard="true">
      <Anzeige>true</Anzeige>
      <Kennung>BBBAM:M:DE:V:DE00405:A20:A:6:U2:2240:Z:Z</Kennung>
    </Zeitreihen>
    <Zeitreihen attributeAusStandard="true">
      <Anzeige>true</Anzeige>
      <Kennung>BBBAM:M:DE:V:DE00405:A20:A:6:U2:2250:Z:Z</Kennung>
    </Zeitreihen>
    <Zeitreihen attributeAusStandard="true">
      <Anzeige>true</Anzeige>
      <Kennung>BBBAM:M:DE:V:DE00411:A20:A:6:U2:2240:Z:Z</Kennung>
    </Zeitreihen>
    <Zeitreihen attributeAusStandard="true">
      <Anzeige>true</Anzeige>
      <Kennung>BBBAM:M:DE:V:DE00411:A20:A:6:U2:2250:Z:Z</Kennung>
    </Zeitreihen>
    <Zeitreihen attributeAusStandard="true">
      <Anzeige>true</Anzeige>
      <Kennung>BBBAM:M:DE:V:DE00415:A20:A:6:U2:2240:Z:Z</Kennung>
    </Zeitreihen>
    <Zeitreihen attributeAusStandard="true">
      <Anzeige>true</Anzeige>
      <Kennung>BBBAM:M:DE:V:DE00415:A20:A:6:U2:2250:Z:Z</Kennung>
    </Zeitreihen>
    <Zeitreihen attributeAusStandard="true">
      <Anzeige>true</Anzeige>
      <Kennung>BBBAM:M:DE:V:DE00418:A20:A:6:U2:2240:Z:Z</Kennung>
    </Zeitreihen>
    <Zeitreihen attributeAusStandard="true">
      <Anzeige>true</Anzeige>
      <Kennung>BBBAM:M:DE:V:DE00418:A20:A:6:U2:2250:Z:Z</Kennung>
    </Zeitreihen>
    <Zeitreihen attributeAusStandard="true">
      <Anzeige>true</Anzeige>
      <Kennung>BBBAM:M:DE:V:DE00428:A20:A:6:U2:2240:Z:Z</Kennung>
    </Zeitreihen>
    <Zeitreihen attributeAusStandard="true">
      <Anzeige>true</Anzeige>
      <Kennung>BBBAM:M:DE:V:DE00428:A20:A:6:U2:2250:Z:Z</Kennung>
    </Zeitreihen>
    <Zeitreihen attributeAusStandard="true">
      <Anzeige>true</Anzeige>
      <Kennung>BBBAM:M:DE:V:DE00430:A20:A:6:U2:2240:Z:Z</Kennung>
    </Zeitreihen>
    <Zeitreihen attributeAusStandard="true">
      <Anzeige>true</Anzeige>
      <Kennung>BBBAM:M:DE:V:DE00430:A20:A:6:U2:2250:Z:Z</Kennung>
    </Zeitreihen>
    <Zeitreihen attributeAusStandard="true">
      <Anzeige>true</Anzeige>
      <Kennung>BBBAM:M:DE:V:DE00440:A20:A:6:U2:2240:Z:Z</Kennung>
    </Zeitreihen>
    <Zeitreihen attributeAusStandard="true">
      <Anzeige>true</Anzeige>
      <Kennung>BBBAM:M:DE:V:DE00440:A20:A:6:U2:2250:Z:Z</Kennung>
    </Zeitreihen>
    <Zeitreihen attributeAusStandard="true">
      <Anzeige>true</Anzeige>
      <Kennung>BBBAM:M:DE:V:DE00444:A20:A:6:U2:2240:Z:Z</Kennung>
    </Zeitreihen>
    <Zeitreihen attributeAusStandard="true">
      <Anzeige>true</Anzeige>
      <Kennung>BBBAM:M:DE:V:DE00444:A20:A:6:U2:2250:Z:Z</Kennung>
    </Zeitreihen>
    <Zeitreihen attributeAusStandard="true">
      <Anzeige>true</Anzeige>
      <Kennung>BBBAM:M:DE:V:DE00447:A20:A:6:U2:2240:Z:Z</Kennung>
    </Zeitreihen>
    <Zeitreihen attributeAusStandard="true">
      <Anzeige>true</Anzeige>
      <Kennung>BBBAM:M:DE:V:DE00447:A20:A:6:U2:2250:Z:Z</Kennung>
    </Zeitreihen>
    <Zeitreihen attributeAusStandard="true">
      <Anzeige>true</Anzeige>
      <Kennung>BBBAM:M:DE:V:DE00449:A20:A:6:U2:2240:Z:Z</Kennung>
    </Zeitreihen>
    <Zeitreihen attributeAusStandard="true">
      <Anzeige>true</Anzeige>
      <Kennung>BBBAM:M:DE:V:DE00449:A20:A:6:U2:2250:Z:Z</Kennung>
    </Zeitreihen>
    <Zeitreihen attributeAusStandard="true">
      <Anzeige>true</Anzeige>
      <Kennung>BBBAM:M:DE:V:DE00453:A20:A:6:U2:2240:Z:Z</Kennung>
    </Zeitreihen>
    <Zeitreihen attributeAusStandard="true">
      <Anzeige>true</Anzeige>
      <Kennung>BBBAM:M:DE:V:DE00453:A20:A:6:U2:2250:Z:Z</Kennung>
    </Zeitreihen>
    <Zeitreihen attributeAusStandard="true">
      <Anzeige>true</Anzeige>
      <Kennung>BBBAM:M:DE:V:DE00460:A20:A:6:U2:2240:Z:Z</Kennung>
    </Zeitreihen>
    <Zeitreihen attributeAusStandard="true">
      <Anzeige>true</Anzeige>
      <Kennung>BBBAM:M:DE:V:DE00460:A20:A:6:U2:2250:Z:Z</Kennung>
    </Zeitreihen>
    <Zeitreihen attributeAusStandard="true">
      <Anzeige>true</Anzeige>
      <Kennung>BBBAM:M:DE:V:DE00483:A20:A:6:U2:2240:Z:Z</Kennung>
    </Zeitreihen>
    <Zeitreihen attributeAusStandard="true">
      <Anzeige>true</Anzeige>
      <Kennung>BBBAM:M:DE:V:DE00483:A20:A:6:U2:2250:Z:Z</Kennung>
    </Zeitreihen>
    <Zeitreihen attributeAusStandard="true">
      <Anzeige>true</Anzeige>
      <Kennung>BBBAM:M:DE:V:DE00484:A20:A:6:U2:2240:Z:Z</Kennung>
    </Zeitreihen>
    <Zeitreihen attributeAusStandard="true">
      <Anzeige>true</Anzeige>
      <Kennung>BBBAM:M:DE:V:DE00484:A20:A:6:U2:2250:Z:Z</Kennung>
    </Zeitreihen>
    <Zeitreihen attributeAusStandard="true">
      <Anzeige>true</Anzeige>
      <Kennung>BBBAM:M:DE:V:DE00492:A20:A:6:U2:2240:Z:Z</Kennung>
    </Zeitreihen>
    <Zeitreihen attributeAusStandard="true">
      <Anzeige>true</Anzeige>
      <Kennung>BBBAM:M:DE:V:DE00492:A20:A:6:U2:2250:Z:Z</Kennung>
    </Zeitreihen>
    <Zeitreihen attributeAusStandard="true">
      <Anzeige>true</Anzeige>
      <Kennung>BBBAM:M:DE:V:DE00499:A20:A:6:U2:2240:Z:Z</Kennung>
    </Zeitreihen>
    <Zeitreihen attributeAusStandard="true">
      <Anzeige>true</Anzeige>
      <Kennung>BBBAM:M:DE:V:DE00499:A20:A:6:U2:2250:Z:Z</Kennung>
    </Zeitreihen>
    <Zeitreihen attributeAusStandard="true">
      <Anzeige>true</Anzeige>
      <Kennung>BBBAM:M:DE:V:DE00513:A20:A:6:U2:2240:Z:Z</Kennung>
    </Zeitreihen>
    <Zeitreihen attributeAusStandard="true">
      <Anzeige>true</Anzeige>
      <Kennung>BBBAM:M:DE:V:DE00513:A20:A:6:U2:2250:Z:Z</Kennung>
    </Zeitreihen>
    <Zeitreihen attributeAusStandard="true">
      <Anzeige>true</Anzeige>
      <Kennung>BBBAM:M:DE:V:DE00529:A20:A:6:U2:2240:Z:Z</Kennung>
    </Zeitreihen>
    <Zeitreihen attributeAusStandard="true">
      <Anzeige>true</Anzeige>
      <Kennung>BBBAM:M:DE:V:DE00529:A20:A:6:U2:2250:Z:Z</Kennung>
    </Zeitreihen>
    <Zeitreihen attributeAusStandard="true">
      <Anzeige>true</Anzeige>
      <Kennung>BBBAM:M:DE:V:DE00553:A20:A:6:U2:2240:Z:Z</Kennung>
    </Zeitreihen>
    <Zeitreihen attributeAusStandard="true">
      <Anzeige>true</Anzeige>
      <Kennung>BBBAM:M:DE:V:DE00553:A20:A:6:U2:2250:Z:Z</Kennung>
    </Zeitreihen>
    <Zeitreihen attributeAusStandard="true">
      <Anzeige>true</Anzeige>
      <Kennung>BBBAM:M:DE:V:DE00573:A20:A:6:U2:2240:Z:Z</Kennung>
    </Zeitreihen>
    <Zeitreihen attributeAusStandard="true">
      <Anzeige>true</Anzeige>
      <Kennung>BBBAM:M:DE:V:DE00573:A20:A:6:U2:2250:Z:Z</Kennung>
    </Zeitreihen>
    <Zeitreihen attributeAusStandard="true">
      <Anzeige>true</Anzeige>
      <Kennung>BBBAM:M:DE:V:DE00607:A20:A:6:U2:2240:Z:Z</Kennung>
    </Zeitreihen>
    <Zeitreihen attributeAusStandard="true">
      <Anzeige>true</Anzeige>
      <Kennung>BBBAM:M:DE:V:DE00607:A20:A:6:U2:2250:Z:Z</Kennung>
    </Zeitreihen>
    <Zeitreihen attributeAusStandard="true">
      <Anzeige>true</Anzeige>
      <Kennung>BBBAM:M:DE:V:DE00615:A20:A:6:U2:2240:Z:Z</Kennung>
    </Zeitreihen>
    <Zeitreihen attributeAusStandard="true">
      <Anzeige>true</Anzeige>
      <Kennung>BBBAM:M:DE:V:DE00615:A20:A:6:U2:2250:Z:Z</Kennung>
    </Zeitreihen>
    <Zeitreihen attributeAusStandard="true">
      <Anzeige>true</Anzeige>
      <Kennung>BBBAM:M:DE:V:DE00617:A20:A:6:U2:2240:Z:Z</Kennung>
    </Zeitreihen>
    <Zeitreihen attributeAusStandard="true">
      <Anzeige>true</Anzeige>
      <Kennung>BBBAM:M:DE:V:DE00617:A20:A:6:U2:2250:Z:Z</Kennung>
    </Zeitreihen>
    <Zeitreihen attributeAusStandard="true">
      <Anzeige>true</Anzeige>
      <Kennung>BBBAM:M:DE:V:DE00642:A20:A:6:U2:2240:Z:Z</Kennung>
    </Zeitreihen>
    <Zeitreihen attributeAusStandard="true">
      <Anzeige>true</Anzeige>
      <Kennung>BBBAM:M:DE:V:DE00642:A20:A:6:U2:2250:Z:Z</Kennung>
    </Zeitreihen>
    <Zeitreihen attributeAusStandard="true">
      <Anzeige>true</Anzeige>
      <Kennung>BBBAM:M:DE:V:DE00648:A20:A:6:U2:2240:Z:Z</Kennung>
    </Zeitreihen>
    <Zeitreihen attributeAusStandard="true">
      <Anzeige>true</Anzeige>
      <Kennung>BBBAM:M:DE:V:DE00648:A20:A:6:U2:2250:Z:Z</Kennung>
    </Zeitreihen>
    <Zeitreihen attributeAusStandard="true">
      <Anzeige>true</Anzeige>
      <Kennung>BBBAM:M:DE:V:DE00665:A20:A:6:U2:2240:Z:Z</Kennung>
    </Zeitreihen>
    <Zeitreihen attributeAusStandard="true">
      <Anzeige>true</Anzeige>
      <Kennung>BBBAM:M:DE:V:DE00665:A20:A:6:U2:2250:Z:Z</Kennung>
    </Zeitreihen>
    <Zeitreihen attributeAusStandard="true">
      <Anzeige>true</Anzeige>
      <Kennung>BBBAM:M:DE:V:DE00689:A20:A:6:U2:2240:Z:Z</Kennung>
    </Zeitreihen>
    <Zeitreihen attributeAusStandard="true">
      <Anzeige>true</Anzeige>
      <Kennung>BBBAM:M:DE:V:DE00689:A20:A:6:U2:2250:Z:Z</Kennung>
    </Zeitreihen>
    <Zeitreihen attributeAusStandard="true">
      <Anzeige>true</Anzeige>
      <Kennung>BBBAM:M:DE:V:DE00711:A20:A:6:U2:2240:Z:Z</Kennung>
    </Zeitreihen>
    <Zeitreihen attributeAusStandard="true">
      <Anzeige>true</Anzeige>
      <Kennung>BBBAM:M:DE:V:DE00711:A20:A:6:U2:2250:Z:Z</Kennung>
    </Zeitreihen>
    <Zeitreihen attributeAusStandard="true">
      <Anzeige>true</Anzeige>
      <Kennung>BBBAM:M:DE:V:DE00715:A20:A:6:U2:2240:Z:Z</Kennung>
    </Zeitreihen>
    <Zeitreihen attributeAusStandard="true">
      <Anzeige>true</Anzeige>
      <Kennung>BBBAM:M:DE:V:DE00715:A20:A:6:U2:2250:Z:Z</Kennung>
    </Zeitreihen>
    <Zeitreihen attributeAusStandard="true">
      <Anzeige>true</Anzeige>
      <Kennung>BBBAM:M:DE:V:DE00720:A20:A:6:U2:2240:Z:Z</Kennung>
    </Zeitreihen>
    <Zeitreihen attributeAusStandard="true">
      <Anzeige>true</Anzeige>
      <Kennung>BBBAM:M:DE:V:DE00720:A20:A:6:U2:2250:Z:Z</Kennung>
    </Zeitreihen>
    <Zeitreihen attributeAusStandard="true">
      <Anzeige>true</Anzeige>
      <Kennung>BBBAM:M:DE:V:DE00724:A20:A:6:U2:2240:Z:Z</Kennung>
    </Zeitreihen>
    <Zeitreihen attributeAusStandard="true">
      <Anzeige>true</Anzeige>
      <Kennung>BBBAM:M:DE:V:DE00724:A20:A:6:U2:2250:Z:Z</Kennung>
    </Zeitreihen>
    <Zeitreihen attributeAusStandard="true">
      <Anzeige>true</Anzeige>
      <Kennung>BBBAM:M:DE:V:DE00743:A20:A:6:U2:2240:Z:Z</Kennung>
    </Zeitreihen>
    <Zeitreihen attributeAusStandard="true">
      <Anzeige>true</Anzeige>
      <Kennung>BBBAM:M:DE:V:DE00743:A20:A:6:U2:2250:Z:Z</Kennung>
    </Zeitreihen>
    <Zeitreihen attributeAusStandard="true">
      <Anzeige>true</Anzeige>
      <Kennung>BBBAM:M:DE:V:DE00744:A20:A:6:U2:2240:Z:Z</Kennung>
    </Zeitreihen>
    <Zeitreihen attributeAusStandard="true">
      <Anzeige>true</Anzeige>
      <Kennung>BBBAM:M:DE:V:DE00744:A20:A:6:U2:2250:Z:Z</Kennung>
    </Zeitreihen>
    <Zeitreihen attributeAusStandard="true">
      <Anzeige>true</Anzeige>
      <Kennung>BBBAM:M:DE:V:DE00752:A20:A:6:U2:2240:Z:Z</Kennung>
    </Zeitreihen>
    <Zeitreihen attributeAusStandard="true">
      <Anzeige>true</Anzeige>
      <Kennung>BBBAM:M:DE:V:DE00752:A20:A:6:U2:2250:Z:Z</Kennung>
    </Zeitreihen>
    <Zeitreihen attributeAusStandard="true">
      <Anzeige>true</Anzeige>
      <Kennung>BBBAM:M:DE:V:DE00761:A20:A:6:U2:2240:Z:Z</Kennung>
    </Zeitreihen>
    <Zeitreihen attributeAusStandard="true">
      <Anzeige>true</Anzeige>
      <Kennung>BBBAM:M:DE:V:DE00761:A20:A:6:U2:2250:Z:Z</Kennung>
    </Zeitreihen>
    <Zeitreihen attributeAusStandard="true">
      <Anzeige>true</Anzeige>
      <Kennung>BBBAM:M:DE:V:DE00768:A20:A:6:U2:2240:Z:Z</Kennung>
    </Zeitreihen>
    <Zeitreihen attributeAusStandard="true">
      <Anzeige>true</Anzeige>
      <Kennung>BBBAM:M:DE:V:DE00768:A20:A:6:U2:2250:Z:Z</Kennung>
    </Zeitreihen>
    <Zeitreihen attributeAusStandard="true">
      <Anzeige>true</Anzeige>
      <Kennung>BBBAM:M:DE:V:DE00773:A20:A:6:U2:2240:Z:Z</Kennung>
    </Zeitreihen>
    <Zeitreihen attributeAusStandard="true">
      <Anzeige>true</Anzeige>
      <Kennung>BBBAM:M:DE:V:DE00773:A20:A:6:U2:2250:Z:Z</Kennung>
    </Zeitreihen>
    <Zeitreihen attributeAusStandard="true">
      <Anzeige>true</Anzeige>
      <Kennung>BBBAM:M:DE:V:DE00775:A20:A:6:U2:2240:Z:Z</Kennung>
    </Zeitreihen>
    <Zeitreihen attributeAusStandard="true">
      <Anzeige>true</Anzeige>
      <Kennung>BBBAM:M:DE:V:DE00775:A20:A:6:U2:2250:Z:Z</Kennung>
    </Zeitreihen>
    <Zeitreihen attributeAusStandard="true">
      <Anzeige>true</Anzeige>
      <Kennung>BBBAM:M:DE:V:DE00788:A20:A:6:U2:2240:Z:Z</Kennung>
    </Zeitreihen>
    <Zeitreihen attributeAusStandard="true">
      <Anzeige>true</Anzeige>
      <Kennung>BBBAM:M:DE:V:DE00788:A20:A:6:U2:2250:Z:Z</Kennung>
    </Zeitreihen>
    <Zeitreihen attributeAusStandard="true">
      <Anzeige>true</Anzeige>
      <Kennung>BBBAM:M:DE:V:DE00802:A20:A:6:U2:2240:Z:Z</Kennung>
    </Zeitreihen>
    <Zeitreihen attributeAusStandard="true">
      <Anzeige>true</Anzeige>
      <Kennung>BBBAM:M:DE:V:DE00802:A20:A:6:U2:2250:Z:Z</Kennung>
    </Zeitreihen>
    <Zeitreihen attributeAusStandard="true">
      <Anzeige>true</Anzeige>
      <Kennung>BBBAM:M:DE:V:DE00821:A20:A:6:U2:2240:Z:Z</Kennung>
    </Zeitreihen>
    <Zeitreihen attributeAusStandard="true">
      <Anzeige>true</Anzeige>
      <Kennung>BBBAM:M:DE:V:DE00821:A20:A:6:U2:2250:Z:Z</Kennung>
    </Zeitreihen>
    <Zeitreihen attributeAusStandard="true">
      <Anzeige>true</Anzeige>
      <Kennung>BBBAM:M:DE:V:DE00826:A20:A:6:U2:2240:Z:Z</Kennung>
    </Zeitreihen>
    <Zeitreihen attributeAusStandard="true">
      <Anzeige>true</Anzeige>
      <Kennung>BBBAM:M:DE:V:DE00826:A20:A:6:U2:2250:Z:Z</Kennung>
    </Zeitreihen>
    <Zeitreihen attributeAusStandard="true">
      <Anzeige>true</Anzeige>
      <Kennung>BBBAM:M:DE:V:DE00859:A20:A:6:U2:2240:Z:Z</Kennung>
    </Zeitreihen>
    <Zeitreihen attributeAusStandard="true">
      <Anzeige>true</Anzeige>
      <Kennung>BBBAM:M:DE:V:DE00859:A20:A:6:U2:2250:Z:Z</Kennung>
    </Zeitreihen>
    <Zeitreihen attributeAusStandard="true">
      <Anzeige>true</Anzeige>
      <Kennung>BBBAM:M:DE:V:DE00885:A20:A:6:U2:2240:Z:Z</Kennung>
    </Zeitreihen>
    <Zeitreihen attributeAusStandard="true">
      <Anzeige>true</Anzeige>
      <Kennung>BBBAM:M:DE:V:DE00885:A20:A:6:U2:2250:Z:Z</Kennung>
    </Zeitreihen>
    <Zeitreihen attributeAusStandard="true">
      <Anzeige>true</Anzeige>
      <Kennung>BBBAM:M:DE:V:DE00905:A20:A:6:U2:2240:Z:Z</Kennung>
    </Zeitreihen>
    <Zeitreihen attributeAusStandard="true">
      <Anzeige>true</Anzeige>
      <Kennung>BBBAM:M:DE:V:DE00905:A20:A:6:U2:2250:Z:Z</Kennung>
    </Zeitreihen>
    <Zeitreihen attributeAusStandard="true">
      <Anzeige>true</Anzeige>
      <Kennung>BBBAM:M:DE:V:DE00907:A20:A:6:U2:2240:Z:Z</Kennung>
    </Zeitreihen>
    <Zeitreihen attributeAusStandard="true">
      <Anzeige>true</Anzeige>
      <Kennung>BBBAM:M:DE:V:DE00907:A20:A:6:U2:2250:Z:Z</Kennung>
    </Zeitreihen>
    <Zeitreihen attributeAusStandard="true">
      <Anzeige>true</Anzeige>
      <Kennung>BBBAM:M:DE:V:DE00912:A20:A:6:U2:2240:Z:Z</Kennung>
    </Zeitreihen>
    <Zeitreihen attributeAusStandard="true">
      <Anzeige>true</Anzeige>
      <Kennung>BBBAM:M:DE:V:DE00912:A20:A:6:U2:2250:Z:Z</Kennung>
    </Zeitreihen>
    <Zeitreihen attributeAusStandard="true">
      <Anzeige>true</Anzeige>
      <Kennung>BBBAM:M:DE:V:DE00920:A20:A:6:U2:2240:Z:Z</Kennung>
    </Zeitreihen>
    <Zeitreihen attributeAusStandard="true">
      <Anzeige>true</Anzeige>
      <Kennung>BBBAM:M:DE:V:DE00920:A20:A:6:U2:2250:Z:Z</Kennung>
    </Zeitreihen>
    <Zeitreihen attributeAusStandard="true">
      <Anzeige>true</Anzeige>
      <Kennung>BBBAM:M:DE:V:DE00930:A20:A:6:U2:2240:Z:Z</Kennung>
    </Zeitreihen>
    <Zeitreihen attributeAusStandard="true">
      <Anzeige>true</Anzeige>
      <Kennung>BBBAM:M:DE:V:DE00930:A20:A:6:U2:2250:Z:Z</Kennung>
    </Zeitreihen>
    <Zeitreihen attributeAusStandard="true">
      <Anzeige>true</Anzeige>
      <Kennung>BBBAM:M:DE:V:DE00951:A20:A:6:U2:2240:Z:Z</Kennung>
    </Zeitreihen>
    <Zeitreihen attributeAusStandard="true">
      <Anzeige>true</Anzeige>
      <Kennung>BBBAM:M:DE:V:DE00951:A20:A:6:U2:2250:Z:Z</Kennung>
    </Zeitreihen>
    <Zeitreihen attributeAusStandard="true">
      <Anzeige>true</Anzeige>
      <Kennung>BBBAM:M:DE:V:DE00967:A20:A:6:U2:2240:Z:Z</Kennung>
    </Zeitreihen>
    <Zeitreihen attributeAusStandard="true">
      <Anzeige>true</Anzeige>
      <Kennung>BBBAM:M:DE:V:DE00967:A20:A:6:U2:2250:Z:Z</Kennung>
    </Zeitreihen>
    <Zeitreihen attributeAusStandard="true">
      <Anzeige>true</Anzeige>
      <Kennung>BBBAM:M:DE:V:DE00968:A20:A:6:U2:2240:Z:Z</Kennung>
    </Zeitreihen>
    <Zeitreihen attributeAusStandard="true">
      <Anzeige>true</Anzeige>
      <Kennung>BBBAM:M:DE:V:DE00968:A20:A:6:U2:2250:Z:Z</Kennung>
    </Zeitreihen>
    <Zeitreihen attributeAusStandard="true">
      <Anzeige>true</Anzeige>
      <Kennung>BBBAM:M:DE:V:DE00975:A20:A:6:U2:2240:Z:Z</Kennung>
    </Zeitreihen>
    <Zeitreihen attributeAusStandard="true">
      <Anzeige>true</Anzeige>
      <Kennung>BBBAM:M:DE:V:DE00975:A20:A:6:U2:2250:Z:Z</Kennung>
    </Zeitreihen>
    <Zeitreihen attributeAusStandard="true">
      <Anzeige>true</Anzeige>
      <Kennung>BBBAM:M:DE:V:DE00978:A20:A:6:U2:2240:Z:Z</Kennung>
    </Zeitreihen>
    <Zeitreihen attributeAusStandard="true">
      <Anzeige>true</Anzeige>
      <Kennung>BBBAM:M:DE:V:DE00978:A20:A:6:U2:2250:Z:Z</Kennung>
    </Zeitreihen>
    <Zeitreihen attributeAusStandard="true">
      <Anzeige>true</Anzeige>
      <Kennung>BBBAM:M:DE:V:DE01001:A20:A:6:U2:2240:Z:Z</Kennung>
    </Zeitreihen>
    <Zeitreihen attributeAusStandard="true">
      <Anzeige>true</Anzeige>
      <Kennung>BBBAM:M:DE:V:DE01001:A20:A:6:U2:2250:Z:Z</Kennung>
    </Zeitreihen>
    <Zeitreihen attributeAusStandard="true">
      <Anzeige>true</Anzeige>
      <Kennung>BBBAM:M:DE:V:DE01003:A20:A:6:U2:2240:Z:Z</Kennung>
    </Zeitreihen>
    <Zeitreihen attributeAusStandard="true">
      <Anzeige>true</Anzeige>
      <Kennung>BBBAM:M:DE:V:DE01003:A20:A:6:U2:2250:Z:Z</Kennung>
    </Zeitreihen>
    <Zeitreihen attributeAusStandard="true">
      <Anzeige>true</Anzeige>
      <Kennung>BBBAM:M:DE:V:DE01005:A20:A:6:U2:2240:Z:Z</Kennung>
    </Zeitreihen>
    <Zeitreihen attributeAusStandard="true">
      <Anzeige>true</Anzeige>
      <Kennung>BBBAM:M:DE:V:DE01005:A20:A:6:U2:2250:Z:Z</Kennung>
    </Zeitreihen>
    <Zeitreihen attributeAusStandard="true">
      <Anzeige>true</Anzeige>
      <Kennung>BBBAM:M:DE:V:DE01007:A20:A:6:U2:2240:Z:Z</Kennung>
    </Zeitreihen>
    <Zeitreihen attributeAusStandard="true">
      <Anzeige>true</Anzeige>
      <Kennung>BBBAM:M:DE:V:DE01007:A20:A:6:U2:2250:Z:Z</Kennung>
    </Zeitreihen>
    <Zeitreihen attributeAusStandard="true">
      <Anzeige>true</Anzeige>
      <Kennung>BBBAM:M:DE:V:DE01025:A20:A:6:U2:2240:Z:Z</Kennung>
    </Zeitreihen>
    <Zeitreihen attributeAusStandard="true">
      <Anzeige>true</Anzeige>
      <Kennung>BBBAM:M:DE:V:DE01025:A20:A:6:U2:2250:Z:Z</Kennung>
    </Zeitreihen>
    <Zeitreihen attributeAusStandard="true">
      <Anzeige>true</Anzeige>
      <Kennung>BBBAM:M:DE:V:DE01030:A20:A:6:U2:2240:Z:Z</Kennung>
    </Zeitreihen>
    <Zeitreihen attributeAusStandard="true">
      <Anzeige>true</Anzeige>
      <Kennung>BBBAM:M:DE:V:DE01030:A20:A:6:U2:2250:Z:Z</Kennung>
    </Zeitreihen>
    <Zeitreihen attributeAusStandard="true">
      <Anzeige>true</Anzeige>
      <Kennung>BBBAM:M:DE:V:DE01038:A20:A:6:U2:2240:Z:Z</Kennung>
    </Zeitreihen>
    <Zeitreihen attributeAusStandard="true">
      <Anzeige>true</Anzeige>
      <Kennung>BBBAM:M:DE:V:DE01038:A20:A:6:U2:2250:Z:Z</Kennung>
    </Zeitreihen>
    <Zeitreihen attributeAusStandard="true">
      <Anzeige>true</Anzeige>
      <Kennung>BBBAM:M:DE:V:DE01039:A20:A:6:U2:2240:Z:Z</Kennung>
    </Zeitreihen>
    <Zeitreihen attributeAusStandard="true">
      <Anzeige>true</Anzeige>
      <Kennung>BBBAM:M:DE:V:DE01039:A20:A:6:U2:2250:Z:Z</Kennung>
    </Zeitreihen>
    <Zeitreihen attributeAusStandard="true">
      <Anzeige>true</Anzeige>
      <Kennung>BBBAM:M:DE:V:DE01040:A20:A:6:U2:2240:Z:Z</Kennung>
    </Zeitreihen>
    <Zeitreihen attributeAusStandard="true">
      <Anzeige>true</Anzeige>
      <Kennung>BBBAM:M:DE:V:DE01040:A20:A:6:U2:2250:Z:Z</Kennung>
    </Zeitreihen>
    <Zeitreihen attributeAusStandard="true">
      <Anzeige>true</Anzeige>
      <Kennung>BBBAM:M:DE:V:DE01053:A20:A:6:U2:2240:Z:Z</Kennung>
    </Zeitreihen>
    <Zeitreihen attributeAusStandard="true">
      <Anzeige>true</Anzeige>
      <Kennung>BBBAM:M:DE:V:DE01053:A20:A:6:U2:2250:Z:Z</Kennung>
    </Zeitreihen>
    <Zeitreihen attributeAusStandard="true">
      <Anzeige>true</Anzeige>
      <Kennung>BBBAM:M:DE:V:DE01057:A20:A:6:U2:2240:Z:Z</Kennung>
    </Zeitreihen>
    <Zeitreihen attributeAusStandard="true">
      <Anzeige>true</Anzeige>
      <Kennung>BBBAM:M:DE:V:DE01057:A20:A:6:U2:2250:Z:Z</Kennung>
    </Zeitreihen>
    <Zeitreihen attributeAusStandard="true">
      <Anzeige>true</Anzeige>
      <Kennung>BBBAM:M:DE:V:DE01059:A20:A:6:U2:2240:Z:Z</Kennung>
    </Zeitreihen>
    <Zeitreihen attributeAusStandard="true">
      <Anzeige>true</Anzeige>
      <Kennung>BBBAM:M:DE:V:DE01059:A20:A:6:U2:2250:Z:Z</Kennung>
    </Zeitreihen>
    <Zeitreihen attributeAusStandard="true">
      <Anzeige>true</Anzeige>
      <Kennung>BBBAM:M:DE:V:DE01061:A20:A:6:U2:2240:Z:Z</Kennung>
    </Zeitreihen>
    <Zeitreihen attributeAusStandard="true">
      <Anzeige>true</Anzeige>
      <Kennung>BBBAM:M:DE:V:DE01061:A20:A:6:U2:2250:Z:Z</Kennung>
    </Zeitreihen>
    <Zeitreihen attributeAusStandard="true">
      <Anzeige>true</Anzeige>
      <Kennung>BBBAM:M:DE:V:DE01063:A20:A:6:U2:2240:Z:Z</Kennung>
    </Zeitreihen>
    <Zeitreihen attributeAusStandard="true">
      <Anzeige>true</Anzeige>
      <Kennung>BBBAM:M:DE:V:DE01063:A20:A:6:U2:2250:Z:Z</Kennung>
    </Zeitreihen>
    <Zeitreihen attributeAusStandard="true">
      <Anzeige>true</Anzeige>
      <Kennung>BBBAM:M:DE:V:DE01066:A20:A:6:U2:2240:Z:Z</Kennung>
    </Zeitreihen>
    <Zeitreihen attributeAusStandard="true">
      <Anzeige>true</Anzeige>
      <Kennung>BBBAM:M:DE:V:DE01066:A20:A:6:U2:2250:Z:Z</Kennung>
    </Zeitreihen>
    <Zeitreihen attributeAusStandard="true">
      <Anzeige>true</Anzeige>
      <Kennung>BBBAM:M:DE:V:DE01068:A20:A:6:U2:2240:Z:Z</Kennung>
    </Zeitreihen>
    <Zeitreihen attributeAusStandard="true">
      <Anzeige>true</Anzeige>
      <Kennung>BBBAM:M:DE:V:DE01068:A20:A:6:U2:2250:Z:Z</Kennung>
    </Zeitreihen>
    <Zeitreihen attributeAusStandard="true">
      <Anzeige>true</Anzeige>
      <Kennung>BBBAM:M:DE:V:DE01111:A20:A:6:U2:2240:Z:Z</Kennung>
    </Zeitreihen>
    <Zeitreihen attributeAusStandard="true">
      <Anzeige>true</Anzeige>
      <Kennung>BBBAM:M:DE:V:DE01111:A20:A:6:U2:2250:Z:Z</Kennung>
    </Zeitreihen>
    <Zeitreihen attributeAusStandard="true">
      <Anzeige>true</Anzeige>
      <Kennung>BBBAM:M:DE:V:DE01115:A20:A:6:U2:2240:Z:Z</Kennung>
    </Zeitreihen>
    <Zeitreihen attributeAusStandard="true">
      <Anzeige>true</Anzeige>
      <Kennung>BBBAM:M:DE:V:DE01115:A20:A:6:U2:2250:Z:Z</Kennung>
    </Zeitreihen>
    <Zeitreihen attributeAusStandard="true">
      <Anzeige>true</Anzeige>
      <Kennung>BBBAM:M:DE:V:DE01117:A20:A:6:U2:2240:Z:Z</Kennung>
    </Zeitreihen>
    <Zeitreihen attributeAusStandard="true">
      <Anzeige>true</Anzeige>
      <Kennung>BBBAM:M:DE:V:DE01117:A20:A:6:U2:2250:Z:Z</Kennung>
    </Zeitreihen>
    <Zeitreihen attributeAusStandard="true">
      <Anzeige>true</Anzeige>
      <Kennung>BBBAM:M:DE:V:DE01121:A20:A:6:U2:2240:Z:Z</Kennung>
    </Zeitreihen>
    <Zeitreihen attributeAusStandard="true">
      <Anzeige>true</Anzeige>
      <Kennung>BBBAM:M:DE:V:DE01121:A20:A:6:U2:2250:Z:Z</Kennung>
    </Zeitreihen>
    <Zeitreihen attributeAusStandard="true">
      <Anzeige>true</Anzeige>
      <Kennung>BBBAM:M:DE:V:DE01127:A20:A:6:U2:2240:Z:Z</Kennung>
    </Zeitreihen>
    <Zeitreihen attributeAusStandard="true">
      <Anzeige>true</Anzeige>
      <Kennung>BBBAM:M:DE:V:DE01127:A20:A:6:U2:2250:Z:Z</Kennung>
    </Zeitreihen>
    <Zeitreihen attributeAusStandard="true">
      <Anzeige>true</Anzeige>
      <Kennung>BBBAM:M:DE:V:DE01137:A20:A:6:U2:2240:Z:Z</Kennung>
    </Zeitreihen>
    <Zeitreihen attributeAusStandard="true">
      <Anzeige>true</Anzeige>
      <Kennung>BBBAM:M:DE:V:DE01137:A20:A:6:U2:2250:Z:Z</Kennung>
    </Zeitreihen>
    <Zeitreihen attributeAusStandard="true">
      <Anzeige>true</Anzeige>
      <Kennung>BBBAM:M:DE:V:DE01140:A20:A:6:U2:2240:Z:Z</Kennung>
    </Zeitreihen>
    <Zeitreihen attributeAusStandard="true">
      <Anzeige>true</Anzeige>
      <Kennung>BBBAM:M:DE:V:DE01140:A20:A:6:U2:2250:Z:Z</Kennung>
    </Zeitreihen>
    <Zeitreihen attributeAusStandard="true">
      <Anzeige>true</Anzeige>
      <Kennung>BBBAM:M:DE:V:DE01141:A20:A:6:U2:2240:Z:Z</Kennung>
    </Zeitreihen>
    <Zeitreihen attributeAusStandard="true">
      <Anzeige>true</Anzeige>
      <Kennung>BBBAM:M:DE:V:DE01141:A20:A:6:U2:2250:Z:Z</Kennung>
    </Zeitreihen>
    <Zeitreihen attributeAusStandard="true">
      <Anzeige>true</Anzeige>
      <Kennung>BBBAM:M:DE:V:DE01152:A20:A:6:U2:2240:Z:Z</Kennung>
    </Zeitreihen>
    <Zeitreihen attributeAusStandard="true">
      <Anzeige>true</Anzeige>
      <Kennung>BBBAM:M:DE:V:DE01152:A20:A:6:U2:2250:Z:Z</Kennung>
    </Zeitreihen>
    <Zeitreihen attributeAusStandard="true">
      <Anzeige>true</Anzeige>
      <Kennung>BBBAM:M:DE:V:DE01153:A20:A:6:U2:2240:Z:Z</Kennung>
    </Zeitreihen>
    <Zeitreihen attributeAusStandard="true">
      <Anzeige>true</Anzeige>
      <Kennung>BBBAM:M:DE:V:DE01153:A20:A:6:U2:2250:Z:Z</Kennung>
    </Zeitreihen>
    <Zeitreihen attributeAusStandard="true">
      <Anzeige>true</Anzeige>
      <Kennung>BBBAM:M:DE:V:DE01155:A20:A:6:U2:2240:Z:Z</Kennung>
    </Zeitreihen>
    <Zeitreihen attributeAusStandard="true">
      <Anzeige>true</Anzeige>
      <Kennung>BBBAM:M:DE:V:DE01155:A20:A:6:U2:2250:Z:Z</Kennung>
    </Zeitreihen>
    <Zeitreihen attributeAusStandard="true">
      <Anzeige>true</Anzeige>
      <Kennung>BBBAM:M:DE:V:DE01161:A20:A:6:U2:2240:Z:Z</Kennung>
    </Zeitreihen>
    <Zeitreihen attributeAusStandard="true">
      <Anzeige>true</Anzeige>
      <Kennung>BBBAM:M:DE:V:DE01161:A20:A:6:U2:2250:Z:Z</Kennung>
    </Zeitreihen>
    <Zeitreihen attributeAusStandard="true">
      <Anzeige>true</Anzeige>
      <Kennung>BBBAM:M:DE:V:DE01164:A20:A:6:U2:2240:Z:Z</Kennung>
    </Zeitreihen>
    <Zeitreihen attributeAusStandard="true">
      <Anzeige>true</Anzeige>
      <Kennung>BBBAM:M:DE:V:DE01164:A20:A:6:U2:2250:Z:Z</Kennung>
    </Zeitreihen>
    <Zeitreihen attributeAusStandard="true">
      <Anzeige>true</Anzeige>
      <Kennung>BBBAM:M:DE:V:DE01172:A20:A:6:U2:2240:Z:Z</Kennung>
    </Zeitreihen>
    <Zeitreihen attributeAusStandard="true">
      <Anzeige>true</Anzeige>
      <Kennung>BBBAM:M:DE:V:DE01172:A20:A:6:U2:2250:Z:Z</Kennung>
    </Zeitreihen>
    <Zeitreihen attributeAusStandard="true">
      <Anzeige>true</Anzeige>
      <Kennung>BBBAM:M:DE:V:DE01175:A20:A:6:U2:2240:Z:Z</Kennung>
    </Zeitreihen>
    <Zeitreihen attributeAusStandard="true">
      <Anzeige>true</Anzeige>
      <Kennung>BBBAM:M:DE:V:DE01175:A20:A:6:U2:2250:Z:Z</Kennung>
    </Zeitreihen>
    <Zeitreihen attributeAusStandard="true">
      <Anzeige>true</Anzeige>
      <Kennung>BBBAM:M:DE:V:DE01176:A20:A:6:U2:2240:Z:Z</Kennung>
    </Zeitreihen>
    <Zeitreihen attributeAusStandard="true">
      <Anzeige>true</Anzeige>
      <Kennung>BBBAM:M:DE:V:DE01176:A20:A:6:U2:2250:Z:Z</Kennung>
    </Zeitreihen>
    <Zeitreihen attributeAusStandard="true">
      <Anzeige>true</Anzeige>
      <Kennung>BBBAM:M:DE:V:DE01190:A20:A:6:U2:2240:Z:Z</Kennung>
    </Zeitreihen>
    <Zeitreihen attributeAusStandard="true">
      <Anzeige>true</Anzeige>
      <Kennung>BBBAM:M:DE:V:DE01190:A20:A:6:U2:2250:Z:Z</Kennung>
    </Zeitreihen>
    <Zeitreihen attributeAusStandard="true">
      <Anzeige>true</Anzeige>
      <Kennung>BBBAM:M:DE:V:DE01193:A20:A:6:U2:2240:Z:Z</Kennung>
    </Zeitreihen>
    <Zeitreihen attributeAusStandard="true">
      <Anzeige>true</Anzeige>
      <Kennung>BBBAM:M:DE:V:DE01193:A20:A:6:U2:2250:Z:Z</Kennung>
    </Zeitreihen>
    <Zeitreihen attributeAusStandard="true">
      <Anzeige>true</Anzeige>
      <Kennung>BBBAM:M:DE:V:DE01194:A20:A:6:U2:2240:Z:Z</Kennung>
    </Zeitreihen>
    <Zeitreihen attributeAusStandard="true">
      <Anzeige>true</Anzeige>
      <Kennung>BBBAM:M:DE:V:DE01194:A20:A:6:U2:2250:Z:Z</Kennung>
    </Zeitreihen>
    <Zeitreihen attributeAusStandard="true">
      <Anzeige>true</Anzeige>
      <Kennung>BBBAM:M:DE:V:DE01202:A20:A:6:U2:2240:Z:Z</Kennung>
    </Zeitreihen>
    <Zeitreihen attributeAusStandard="true">
      <Anzeige>true</Anzeige>
      <Kennung>BBBAM:M:DE:V:DE01202:A20:A:6:U2:2250:Z:Z</Kennung>
    </Zeitreihen>
    <Zeitreihen attributeAusStandard="true">
      <Anzeige>true</Anzeige>
      <Kennung>BBBAM:M:DE:V:DE01210:A20:A:6:U2:2240:Z:Z</Kennung>
    </Zeitreihen>
    <Zeitreihen attributeAusStandard="true">
      <Anzeige>true</Anzeige>
      <Kennung>BBBAM:M:DE:V:DE01210:A20:A:6:U2:2250:Z:Z</Kennung>
    </Zeitreihen>
    <Zeitreihen attributeAusStandard="true">
      <Anzeige>true</Anzeige>
      <Kennung>BBBAM:M:DE:V:DE01211:A20:A:6:U2:2240:Z:Z</Kennung>
    </Zeitreihen>
    <Zeitreihen attributeAusStandard="true">
      <Anzeige>true</Anzeige>
      <Kennung>BBBAM:M:DE:V:DE01211:A20:A:6:U2:2250:Z:Z</Kennung>
    </Zeitreihen>
    <Zeitreihen attributeAusStandard="true">
      <Anzeige>true</Anzeige>
      <Kennung>BBBAM:M:DE:V:DE01214:A20:A:6:U2:2240:Z:Z</Kennung>
    </Zeitreihen>
    <Zeitreihen attributeAusStandard="true">
      <Anzeige>true</Anzeige>
      <Kennung>BBBAM:M:DE:V:DE01214:A20:A:6:U2:2250:Z:Z</Kennung>
    </Zeitreihen>
    <Zeitreihen attributeAusStandard="true">
      <Anzeige>true</Anzeige>
      <Kennung>BBBAM:M:DE:V:DE01216:A20:A:6:U2:2240:Z:Z</Kennung>
    </Zeitreihen>
    <Zeitreihen attributeAusStandard="true">
      <Anzeige>true</Anzeige>
      <Kennung>BBBAM:M:DE:V:DE01216:A20:A:6:U2:2250:Z:Z</Kennung>
    </Zeitreihen>
    <Zeitreihen attributeAusStandard="true">
      <Anzeige>true</Anzeige>
      <Kennung>BBBAM:M:DE:V:DE01217:A20:A:6:U2:2240:Z:Z</Kennung>
    </Zeitreihen>
    <Zeitreihen attributeAusStandard="true">
      <Anzeige>true</Anzeige>
      <Kennung>BBBAM:M:DE:V:DE01217:A20:A:6:U2:2250:Z:Z</Kennung>
    </Zeitreihen>
    <Zeitreihen attributeAusStandard="true">
      <Anzeige>true</Anzeige>
      <Kennung>BBBAM:M:DE:V:DE01219:A20:A:6:U2:2240:Z:Z</Kennung>
    </Zeitreihen>
    <Zeitreihen attributeAusStandard="true">
      <Anzeige>true</Anzeige>
      <Kennung>BBBAM:M:DE:V:DE01219:A20:A:6:U2:2250:Z:Z</Kennung>
    </Zeitreihen>
    <Zeitreihen attributeAusStandard="true">
      <Anzeige>true</Anzeige>
      <Kennung>BBBAM:M:DE:V:DE01230:A20:A:6:U2:2240:Z:Z</Kennung>
    </Zeitreihen>
    <Zeitreihen attributeAusStandard="true">
      <Anzeige>true</Anzeige>
      <Kennung>BBBAM:M:DE:V:DE01230:A20:A:6:U2:2250:Z:Z</Kennung>
    </Zeitreihen>
    <Zeitreihen attributeAusStandard="true">
      <Anzeige>true</Anzeige>
      <Kennung>BBBAM:M:DE:V:DE01237:A20:A:6:U2:2240:Z:Z</Kennung>
    </Zeitreihen>
    <Zeitreihen attributeAusStandard="true">
      <Anzeige>true</Anzeige>
      <Kennung>BBBAM:M:DE:V:DE01237:A20:A:6:U2:2250:Z:Z</Kennung>
    </Zeitreihen>
    <Zeitreihen attributeAusStandard="true">
      <Anzeige>true</Anzeige>
      <Kennung>BBBAM:M:DE:V:DE01244:A20:A:6:U2:2240:Z:Z</Kennung>
    </Zeitreihen>
    <Zeitreihen attributeAusStandard="true">
      <Anzeige>true</Anzeige>
      <Kennung>BBBAM:M:DE:V:DE01244:A20:A:6:U2:2250:Z:Z</Kennung>
    </Zeitreihen>
    <Zeitreihen attributeAusStandard="true">
      <Anzeige>true</Anzeige>
      <Kennung>BBBAM:M:DE:V:DE01250:A20:A:6:U2:2240:Z:Z</Kennung>
    </Zeitreihen>
    <Zeitreihen attributeAusStandard="true">
      <Anzeige>true</Anzeige>
      <Kennung>BBBAM:M:DE:V:DE01250:A20:A:6:U2:2250:Z:Z</Kennung>
    </Zeitreihen>
    <Zeitreihen attributeAusStandard="true">
      <Anzeige>true</Anzeige>
      <Kennung>BBBAM:M:DE:V:DE01256:A20:A:6:U2:2240:Z:Z</Kennung>
    </Zeitreihen>
    <Zeitreihen attributeAusStandard="true">
      <Anzeige>true</Anzeige>
      <Kennung>BBBAM:M:DE:V:DE01256:A20:A:6:U2:2250:Z:Z</Kennung>
    </Zeitreihen>
    <Zeitreihen attributeAusStandard="true">
      <Anzeige>true</Anzeige>
      <Kennung>BBBAM:M:DE:V:DE01259:A20:A:6:U2:2240:Z:Z</Kennung>
    </Zeitreihen>
    <Zeitreihen attributeAusStandard="true">
      <Anzeige>true</Anzeige>
      <Kennung>BBBAM:M:DE:V:DE01259:A20:A:6:U2:2250:Z:Z</Kennung>
    </Zeitreihen>
    <Zeitreihen attributeAusStandard="true">
      <Anzeige>true</Anzeige>
      <Kennung>BBBAM:M:DE:V:DE01265:A20:A:6:U2:2240:Z:Z</Kennung>
    </Zeitreihen>
    <Zeitreihen attributeAusStandard="true">
      <Anzeige>true</Anzeige>
      <Kennung>BBBAM:M:DE:V:DE01265:A20:A:6:U2:2250:Z:Z</Kennung>
    </Zeitreihen>
    <Zeitreihen attributeAusStandard="true">
      <Anzeige>true</Anzeige>
      <Kennung>BBBAM:M:DE:V:DE01286:A20:A:6:U2:2240:Z:Z</Kennung>
    </Zeitreihen>
    <Zeitreihen attributeAusStandard="true">
      <Anzeige>true</Anzeige>
      <Kennung>BBBAM:M:DE:V:DE01286:A20:A:6:U2:2250:Z:Z</Kennung>
    </Zeitreihen>
    <Zeitreihen attributeAusStandard="true">
      <Anzeige>true</Anzeige>
      <Kennung>BBBAM:M:DE:V:DE01287:A20:A:6:U2:2240:Z:Z</Kennung>
    </Zeitreihen>
    <Zeitreihen attributeAusStandard="true">
      <Anzeige>true</Anzeige>
      <Kennung>BBBAM:M:DE:V:DE01287:A20:A:6:U2:2250:Z:Z</Kennung>
    </Zeitreihen>
    <Zeitreihen attributeAusStandard="true">
      <Anzeige>true</Anzeige>
      <Kennung>BBBAM:M:DE:V:DE01290:A20:A:6:U2:2240:Z:Z</Kennung>
    </Zeitreihen>
    <Zeitreihen attributeAusStandard="true">
      <Anzeige>true</Anzeige>
      <Kennung>BBBAM:M:DE:V:DE01290:A20:A:6:U2:2250:Z:Z</Kennung>
    </Zeitreihen>
    <Zeitreihen attributeAusStandard="true">
      <Anzeige>true</Anzeige>
      <Kennung>BBBAM:M:DE:V:DE01291:A20:A:6:U2:2240:Z:Z</Kennung>
    </Zeitreihen>
    <Zeitreihen attributeAusStandard="true">
      <Anzeige>true</Anzeige>
      <Kennung>BBBAM:M:DE:V:DE01291:A20:A:6:U2:2250:Z:Z</Kennung>
    </Zeitreihen>
    <Zeitreihen attributeAusStandard="true">
      <Anzeige>true</Anzeige>
      <Kennung>BBBAM:M:DE:V:DE01296:A20:A:6:U2:2240:Z:Z</Kennung>
    </Zeitreihen>
    <Zeitreihen attributeAusStandard="true">
      <Anzeige>true</Anzeige>
      <Kennung>BBBAM:M:DE:V:DE01296:A20:A:6:U2:2250:Z:Z</Kennung>
    </Zeitreihen>
    <Zeitreihen attributeAusStandard="true">
      <Anzeige>true</Anzeige>
      <Kennung>BBBAM:M:DE:V:DE01300:A20:A:6:U2:2240:Z:Z</Kennung>
    </Zeitreihen>
    <Zeitreihen attributeAusStandard="true">
      <Anzeige>true</Anzeige>
      <Kennung>BBBAM:M:DE:V:DE01300:A20:A:6:U2:2250:Z:Z</Kennung>
    </Zeitreihen>
    <Zeitreihen attributeAusStandard="true">
      <Anzeige>true</Anzeige>
      <Kennung>BBBAM:M:DE:V:DE01301:A20:A:6:U2:2240:Z:Z</Kennung>
    </Zeitreihen>
    <Zeitreihen attributeAusStandard="true">
      <Anzeige>true</Anzeige>
      <Kennung>BBBAM:M:DE:V:DE01301:A20:A:6:U2:2250:Z:Z</Kennung>
    </Zeitreihen>
    <Zeitreihen attributeAusStandard="true">
      <Anzeige>true</Anzeige>
      <Kennung>BBBAM:M:DE:V:DE01302:A20:A:6:U2:2240:Z:Z</Kennung>
    </Zeitreihen>
    <Zeitreihen attributeAusStandard="true">
      <Anzeige>true</Anzeige>
      <Kennung>BBBAM:M:DE:V:DE01302:A20:A:6:U2:2250:Z:Z</Kennung>
    </Zeitreihen>
    <Zeitreihen attributeAusStandard="true">
      <Anzeige>true</Anzeige>
      <Kennung>BBBAM:M:DE:V:DE01309:A20:A:6:U2:2240:Z:Z</Kennung>
    </Zeitreihen>
    <Zeitreihen attributeAusStandard="true">
      <Anzeige>true</Anzeige>
      <Kennung>BBBAM:M:DE:V:DE01309:A20:A:6:U2:2250:Z:Z</Kennung>
    </Zeitreihen>
    <Zeitreihen attributeAusStandard="true">
      <Anzeige>true</Anzeige>
      <Kennung>BBBAM:M:DE:V:DE01312:A20:A:6:U2:2240:Z:Z</Kennung>
    </Zeitreihen>
    <Zeitreihen attributeAusStandard="true">
      <Anzeige>true</Anzeige>
      <Kennung>BBBAM:M:DE:V:DE01312:A20:A:6:U2:2250:Z:Z</Kennung>
    </Zeitreihen>
    <Zeitreihen attributeAusStandard="true">
      <Anzeige>true</Anzeige>
      <Kennung>BBBAM:M:DE:V:DE01317:A20:A:6:U2:2240:Z:Z</Kennung>
    </Zeitreihen>
    <Zeitreihen attributeAusStandard="true">
      <Anzeige>true</Anzeige>
      <Kennung>BBBAM:M:DE:V:DE01317:A20:A:6:U2:2250:Z:Z</Kennung>
    </Zeitreihen>
    <Zeitreihen attributeAusStandard="true">
      <Anzeige>true</Anzeige>
      <Kennung>BBBAM:M:DE:V:DE01319:A20:A:6:U2:2240:Z:Z</Kennung>
    </Zeitreihen>
    <Zeitreihen attributeAusStandard="true">
      <Anzeige>true</Anzeige>
      <Kennung>BBBAM:M:DE:V:DE01319:A20:A:6:U2:2250:Z:Z</Kennung>
    </Zeitreihen>
    <Zeitreihen attributeAusStandard="true">
      <Anzeige>true</Anzeige>
      <Kennung>BBBAM:M:DE:V:DE01321:A20:A:6:U2:2240:Z:Z</Kennung>
    </Zeitreihen>
    <Zeitreihen attributeAusStandard="true">
      <Anzeige>true</Anzeige>
      <Kennung>BBBAM:M:DE:V:DE01321:A20:A:6:U2:2250:Z:Z</Kennung>
    </Zeitreihen>
    <Zeitreihen attributeAusStandard="true">
      <Anzeige>true</Anzeige>
      <Kennung>BBBAM:M:DE:V:DE01323:A20:A:6:U2:2240:Z:Z</Kennung>
    </Zeitreihen>
    <Zeitreihen attributeAusStandard="true">
      <Anzeige>true</Anzeige>
      <Kennung>BBBAM:M:DE:V:DE01323:A20:A:6:U2:2250:Z:Z</Kennung>
    </Zeitreihen>
    <Zeitreihen attributeAusStandard="true">
      <Anzeige>true</Anzeige>
      <Kennung>BBBAM:M:DE:V:DE01326:A20:A:6:U2:2240:Z:Z</Kennung>
    </Zeitreihen>
    <Zeitreihen attributeAusStandard="true">
      <Anzeige>true</Anzeige>
      <Kennung>BBBAM:M:DE:V:DE01326:A20:A:6:U2:2250:Z:Z</Kennung>
    </Zeitreihen>
    <Zeitreihen attributeAusStandard="true">
      <Anzeige>true</Anzeige>
      <Kennung>BBBAM:M:DE:V:DE01328:A20:A:6:U2:2240:Z:Z</Kennung>
    </Zeitreihen>
    <Zeitreihen attributeAusStandard="true">
      <Anzeige>true</Anzeige>
      <Kennung>BBBAM:M:DE:V:DE01328:A20:A:6:U2:2250:Z:Z</Kennung>
    </Zeitreihen>
    <Zeitreihen attributeAusStandard="true">
      <Anzeige>true</Anzeige>
      <Kennung>BBBAM:M:DE:V:DE01330:A20:A:6:U2:2240:Z:Z</Kennung>
    </Zeitreihen>
    <Zeitreihen attributeAusStandard="true">
      <Anzeige>true</Anzeige>
      <Kennung>BBBAM:M:DE:V:DE01330:A20:A:6:U2:2250:Z:Z</Kennung>
    </Zeitreihen>
    <Zeitreihen attributeAusStandard="true">
      <Anzeige>true</Anzeige>
      <Kennung>BBBAM:M:DE:V:DE01335:A20:A:6:U2:2240:Z:Z</Kennung>
    </Zeitreihen>
    <Zeitreihen attributeAusStandard="true">
      <Anzeige>true</Anzeige>
      <Kennung>BBBAM:M:DE:V:DE01335:A20:A:6:U2:2250:Z:Z</Kennung>
    </Zeitreihen>
    <Zeitreihen attributeAusStandard="true">
      <Anzeige>true</Anzeige>
      <Kennung>BBBAM:M:DE:V:DE01338:A20:A:6:U2:2240:Z:Z</Kennung>
    </Zeitreihen>
    <Zeitreihen attributeAusStandard="true">
      <Anzeige>true</Anzeige>
      <Kennung>BBBAM:M:DE:V:DE01338:A20:A:6:U2:2250:Z:Z</Kennung>
    </Zeitreihen>
    <Zeitreihen attributeAusStandard="true">
      <Anzeige>true</Anzeige>
      <Kennung>BBBAM:M:DE:V:DE01344:A20:A:6:U2:2240:Z:Z</Kennung>
    </Zeitreihen>
    <Zeitreihen attributeAusStandard="true">
      <Anzeige>true</Anzeige>
      <Kennung>BBBAM:M:DE:V:DE01344:A20:A:6:U2:2250:Z:Z</Kennung>
    </Zeitreihen>
    <Zeitreihen attributeAusStandard="true">
      <Anzeige>true</Anzeige>
      <Kennung>BBBAM:M:DE:V:DE01345:A20:A:6:U2:2240:Z:Z</Kennung>
    </Zeitreihen>
    <Zeitreihen attributeAusStandard="true">
      <Anzeige>true</Anzeige>
      <Kennung>BBBAM:M:DE:V:DE01345:A20:A:6:U2:2250:Z:Z</Kennung>
    </Zeitreihen>
    <Zeitreihen attributeAusStandard="true">
      <Anzeige>true</Anzeige>
      <Kennung>BBBAM:M:DE:V:DE01347:A20:A:6:U2:2240:Z:Z</Kennung>
    </Zeitreihen>
    <Zeitreihen attributeAusStandard="true">
      <Anzeige>true</Anzeige>
      <Kennung>BBBAM:M:DE:V:DE01347:A20:A:6:U2:2250:Z:Z</Kennung>
    </Zeitreihen>
    <Zeitreihen attributeAusStandard="true">
      <Anzeige>true</Anzeige>
      <Kennung>BBBAM:M:DE:V:DE01349:A20:A:6:U2:2240:Z:Z</Kennung>
    </Zeitreihen>
    <Zeitreihen attributeAusStandard="true">
      <Anzeige>true</Anzeige>
      <Kennung>BBBAM:M:DE:V:DE01349:A20:A:6:U2:2250:Z:Z</Kennung>
    </Zeitreihen>
    <Zeitreihen attributeAusStandard="true">
      <Anzeige>true</Anzeige>
      <Kennung>BBBAM:M:DE:V:DE01371:A20:A:6:U2:2240:Z:Z</Kennung>
    </Zeitreihen>
    <Zeitreihen attributeAusStandard="true">
      <Anzeige>true</Anzeige>
      <Kennung>BBBAM:M:DE:V:DE01371:A20:A:6:U2:2250:Z:Z</Kennung>
    </Zeitreihen>
    <Zeitreihen attributeAusStandard="true">
      <Anzeige>true</Anzeige>
      <Kennung>BBBAM:M:DE:V:DE01380:A20:A:6:U2:2240:Z:Z</Kennung>
    </Zeitreihen>
    <Zeitreihen attributeAusStandard="true">
      <Anzeige>true</Anzeige>
      <Kennung>BBBAM:M:DE:V:DE01380:A20:A:6:U2:2250:Z:Z</Kennung>
    </Zeitreihen>
    <Zeitreihen attributeAusStandard="true">
      <Anzeige>true</Anzeige>
      <Kennung>BBBAM:M:DE:V:DE01386:A20:A:6:U2:2240:Z:Z</Kennung>
    </Zeitreihen>
    <Zeitreihen attributeAusStandard="true">
      <Anzeige>true</Anzeige>
      <Kennung>BBBAM:M:DE:V:DE01386:A20:A:6:U2:2250:Z:Z</Kennung>
    </Zeitreihen>
    <Zeitreihen attributeAusStandard="true">
      <Anzeige>true</Anzeige>
      <Kennung>BBBAM:M:DE:V:DE01391:A20:A:6:U2:2240:Z:Z</Kennung>
    </Zeitreihen>
    <Zeitreihen attributeAusStandard="true">
      <Anzeige>true</Anzeige>
      <Kennung>BBBAM:M:DE:V:DE01391:A20:A:6:U2:2250:Z:Z</Kennung>
    </Zeitreihen>
    <Zeitreihen attributeAusStandard="true">
      <Anzeige>true</Anzeige>
      <Kennung>BBBAM:M:DE:V:DE01397:A20:A:6:U2:2240:Z:Z</Kennung>
    </Zeitreihen>
    <Zeitreihen attributeAusStandard="true">
      <Anzeige>true</Anzeige>
      <Kennung>BBBAM:M:DE:V:DE01397:A20:A:6:U2:2250:Z:Z</Kennung>
    </Zeitreihen>
    <Zeitreihen attributeAusStandard="true">
      <Anzeige>true</Anzeige>
      <Kennung>BBBAM:M:DE:V:DE01399:A20:A:6:U2:2240:Z:Z</Kennung>
    </Zeitreihen>
    <Zeitreihen attributeAusStandard="true">
      <Anzeige>true</Anzeige>
      <Kennung>BBBAM:M:DE:V:DE01399:A20:A:6:U2:2250:Z:Z</Kennung>
    </Zeitreihen>
    <Zeitreihen attributeAusStandard="true">
      <Anzeige>true</Anzeige>
      <Kennung>BBBAM:M:DE:V:DE01406:A20:A:6:U2:2240:Z:Z</Kennung>
    </Zeitreihen>
    <Zeitreihen attributeAusStandard="true">
      <Anzeige>true</Anzeige>
      <Kennung>BBBAM:M:DE:V:DE01406:A20:A:6:U2:2250:Z:Z</Kennung>
    </Zeitreihen>
    <Zeitreihen attributeAusStandard="true">
      <Anzeige>true</Anzeige>
      <Kennung>BBBAM:M:DE:V:DE01409:A20:A:6:U2:2240:Z:Z</Kennung>
    </Zeitreihen>
    <Zeitreihen attributeAusStandard="true">
      <Anzeige>true</Anzeige>
      <Kennung>BBBAM:M:DE:V:DE01409:A20:A:6:U2:2250:Z:Z</Kennung>
    </Zeitreihen>
    <Zeitreihen attributeAusStandard="true">
      <Anzeige>true</Anzeige>
      <Kennung>BBBAM:M:DE:V:DE01416:A20:A:6:U2:2240:Z:Z</Kennung>
    </Zeitreihen>
    <Zeitreihen attributeAusStandard="true">
      <Anzeige>true</Anzeige>
      <Kennung>BBBAM:M:DE:V:DE01416:A20:A:6:U2:2250:Z:Z</Kennung>
    </Zeitreihen>
    <Zeitreihen attributeAusStandard="true">
      <Anzeige>true</Anzeige>
      <Kennung>BBBAM:M:DE:V:DE01444:A20:A:6:U2:2240:Z:Z</Kennung>
    </Zeitreihen>
    <Zeitreihen attributeAusStandard="true">
      <Anzeige>true</Anzeige>
      <Kennung>BBBAM:M:DE:V:DE01444:A20:A:6:U2:2250:Z:Z</Kennung>
    </Zeitreihen>
    <Zeitreihen attributeAusStandard="true">
      <Anzeige>true</Anzeige>
      <Kennung>BBBAM:M:DE:V:DE01451:A20:A:6:U2:2240:Z:Z</Kennung>
    </Zeitreihen>
    <Zeitreihen attributeAusStandard="true">
      <Anzeige>true</Anzeige>
      <Kennung>BBBAM:M:DE:V:DE01451:A20:A:6:U2:2250:Z:Z</Kennung>
    </Zeitreihen>
    <Zeitreihen attributeAusStandard="true">
      <Anzeige>true</Anzeige>
      <Kennung>BBBAM:M:DE:V:DE01454:A20:A:6:U2:2240:Z:Z</Kennung>
    </Zeitreihen>
    <Zeitreihen attributeAusStandard="true">
      <Anzeige>true</Anzeige>
      <Kennung>BBBAM:M:DE:V:DE01454:A20:A:6:U2:2250:Z:Z</Kennung>
    </Zeitreihen>
    <Zeitreihen attributeAusStandard="true">
      <Anzeige>true</Anzeige>
      <Kennung>BBBAM:M:DE:V:DE01455:A20:A:6:U2:2240:Z:Z</Kennung>
    </Zeitreihen>
    <Zeitreihen attributeAusStandard="true">
      <Anzeige>true</Anzeige>
      <Kennung>BBBAM:M:DE:V:DE01455:A20:A:6:U2:2250:Z:Z</Kennung>
    </Zeitreihen>
    <Zeitreihen attributeAusStandard="true">
      <Anzeige>true</Anzeige>
      <Kennung>BBBAM:M:DE:V:DE01462:A20:A:6:U2:2240:Z:Z</Kennung>
    </Zeitreihen>
    <Zeitreihen attributeAusStandard="true">
      <Anzeige>true</Anzeige>
      <Kennung>BBBAM:M:DE:V:DE01462:A20:A:6:U2:2250:Z:Z</Kennung>
    </Zeitreihen>
    <Zeitreihen attributeAusStandard="true">
      <Anzeige>true</Anzeige>
      <Kennung>BBBAM:M:DE:V:DE01494:A20:A:6:U2:2240:Z:Z</Kennung>
    </Zeitreihen>
    <Zeitreihen attributeAusStandard="true">
      <Anzeige>true</Anzeige>
      <Kennung>BBBAM:M:DE:V:DE01494:A20:A:6:U2:2250:Z:Z</Kennung>
    </Zeitreihen>
    <Zeitreihen attributeAusStandard="true">
      <Anzeige>true</Anzeige>
      <Kennung>BBBAM:M:DE:V:DE01504:A20:A:6:U2:2240:Z:Z</Kennung>
    </Zeitreihen>
    <Zeitreihen attributeAusStandard="true">
      <Anzeige>true</Anzeige>
      <Kennung>BBBAM:M:DE:V:DE01504:A20:A:6:U2:2250:Z:Z</Kennung>
    </Zeitreihen>
    <Zeitreihen attributeAusStandard="true">
      <Anzeige>true</Anzeige>
      <Kennung>BBBAM:M:DE:V:DE01516:A20:A:6:U2:2240:Z:Z</Kennung>
    </Zeitreihen>
    <Zeitreihen attributeAusStandard="true">
      <Anzeige>true</Anzeige>
      <Kennung>BBBAM:M:DE:V:DE01516:A20:A:6:U2:2250:Z:Z</Kennung>
    </Zeitreihen>
    <Zeitreihen attributeAusStandard="true">
      <Anzeige>true</Anzeige>
      <Kennung>BBBAM:M:DE:V:DE01527:A20:A:6:U2:2240:Z:Z</Kennung>
    </Zeitreihen>
    <Zeitreihen attributeAusStandard="true">
      <Anzeige>true</Anzeige>
      <Kennung>BBBAM:M:DE:V:DE01527:A20:A:6:U2:2250:Z:Z</Kennung>
    </Zeitreihen>
    <Zeitreihen attributeAusStandard="true">
      <Anzeige>true</Anzeige>
      <Kennung>BBBAM:M:DE:V:DE01536:A20:A:6:U2:2240:Z:Z</Kennung>
    </Zeitreihen>
    <Zeitreihen attributeAusStandard="true">
      <Anzeige>true</Anzeige>
      <Kennung>BBBAM:M:DE:V:DE01536:A20:A:6:U2:2250:Z:Z</Kennung>
    </Zeitreihen>
    <Zeitreihen attributeAusStandard="true">
      <Anzeige>true</Anzeige>
      <Kennung>BBBAM:M:DE:V:DE01543:A20:A:6:U2:2240:Z:Z</Kennung>
    </Zeitreihen>
    <Zeitreihen attributeAusStandard="true">
      <Anzeige>true</Anzeige>
      <Kennung>BBBAM:M:DE:V:DE01543:A20:A:6:U2:2250:Z:Z</Kennung>
    </Zeitreihen>
    <Zeitreihen attributeAusStandard="true">
      <Anzeige>true</Anzeige>
      <Kennung>BBBAM:M:DE:V:DE01553:A20:A:6:U2:2240:Z:Z</Kennung>
    </Zeitreihen>
    <Zeitreihen attributeAusStandard="true">
      <Anzeige>true</Anzeige>
      <Kennung>BBBAM:M:DE:V:DE01553:A20:A:6:U2:2250:Z:Z</Kennung>
    </Zeitreihen>
    <Zeitreihen attributeAusStandard="true">
      <Anzeige>true</Anzeige>
      <Kennung>BBBAM:M:DE:V:DE01561:A20:A:6:U2:2240:Z:Z</Kennung>
    </Zeitreihen>
    <Zeitreihen attributeAusStandard="true">
      <Anzeige>true</Anzeige>
      <Kennung>BBBAM:M:DE:V:DE01561:A20:A:6:U2:2250:Z:Z</Kennung>
    </Zeitreihen>
    <Zeitreihen attributeAusStandard="true">
      <Anzeige>true</Anzeige>
      <Kennung>BBBAM:M:DE:V:DE01562:A20:A:6:U2:2240:Z:Z</Kennung>
    </Zeitreihen>
    <Zeitreihen attributeAusStandard="true">
      <Anzeige>true</Anzeige>
      <Kennung>BBBAM:M:DE:V:DE01562:A20:A:6:U2:2250:Z:Z</Kennung>
    </Zeitreihen>
    <Zeitreihen attributeAusStandard="true">
      <Anzeige>true</Anzeige>
      <Kennung>BBBAM:M:DE:V:DE01563:A20:A:6:U2:2240:Z:Z</Kennung>
    </Zeitreihen>
    <Zeitreihen attributeAusStandard="true">
      <Anzeige>true</Anzeige>
      <Kennung>BBBAM:M:DE:V:DE01563:A20:A:6:U2:2250:Z:Z</Kennung>
    </Zeitreihen>
    <Zeitreihen attributeAusStandard="true">
      <Anzeige>true</Anzeige>
      <Kennung>BBBAM:M:DE:V:DE01564:A20:A:6:U2:2240:Z:Z</Kennung>
    </Zeitreihen>
    <Zeitreihen attributeAusStandard="true">
      <Anzeige>true</Anzeige>
      <Kennung>BBBAM:M:DE:V:DE01564:A20:A:6:U2:2250:Z:Z</Kennung>
    </Zeitreihen>
    <Zeitreihen attributeAusStandard="true">
      <Anzeige>true</Anzeige>
      <Kennung>BBBAM:M:DE:V:DE01567:A20:A:6:U2:2240:Z:Z</Kennung>
    </Zeitreihen>
    <Zeitreihen attributeAusStandard="true">
      <Anzeige>true</Anzeige>
      <Kennung>BBBAM:M:DE:V:DE01567:A20:A:6:U2:2250:Z:Z</Kennung>
    </Zeitreihen>
    <Zeitreihen attributeAusStandard="true">
      <Anzeige>true</Anzeige>
      <Kennung>BBBAM:M:DE:V:DE01573:A20:A:6:U2:2240:Z:Z</Kennung>
    </Zeitreihen>
    <Zeitreihen attributeAusStandard="true">
      <Anzeige>true</Anzeige>
      <Kennung>BBBAM:M:DE:V:DE01573:A20:A:6:U2:2250:Z:Z</Kennung>
    </Zeitreihen>
    <Zeitreihen attributeAusStandard="true">
      <Anzeige>true</Anzeige>
      <Kennung>BBBAM:M:DE:V:DE01581:A20:A:6:U2:2240:Z:Z</Kennung>
    </Zeitreihen>
    <Zeitreihen attributeAusStandard="true">
      <Anzeige>true</Anzeige>
      <Kennung>BBBAM:M:DE:V:DE01581:A20:A:6:U2:2250:Z:Z</Kennung>
    </Zeitreihen>
    <Zeitreihen attributeAusStandard="true">
      <Anzeige>true</Anzeige>
      <Kennung>BBBAM:M:DE:V:DE01592:A20:A:6:U2:2240:Z:Z</Kennung>
    </Zeitreihen>
    <Zeitreihen attributeAusStandard="true">
      <Anzeige>true</Anzeige>
      <Kennung>BBBAM:M:DE:V:DE01592:A20:A:6:U2:2250:Z:Z</Kennung>
    </Zeitreihen>
    <Zeitreihen attributeAusStandard="true">
      <Anzeige>true</Anzeige>
      <Kennung>BBBAM:M:DE:V:DE01597:A20:A:6:U2:2240:Z:Z</Kennung>
    </Zeitreihen>
    <Zeitreihen attributeAusStandard="true">
      <Anzeige>true</Anzeige>
      <Kennung>BBBAM:M:DE:V:DE01597:A20:A:6:U2:2250:Z:Z</Kennung>
    </Zeitreihen>
    <Zeitreihen attributeAusStandard="true">
      <Anzeige>true</Anzeige>
      <Kennung>BBBAM:M:DE:V:DE01610:A20:A:6:U2:2240:Z:Z</Kennung>
    </Zeitreihen>
    <Zeitreihen attributeAusStandard="true">
      <Anzeige>true</Anzeige>
      <Kennung>BBBAM:M:DE:V:DE01610:A20:A:6:U2:2250:Z:Z</Kennung>
    </Zeitreihen>
    <Zeitreihen attributeAusStandard="true">
      <Anzeige>true</Anzeige>
      <Kennung>BBBAM:M:DE:V:DE01623:A20:A:6:U2:2240:Z:Z</Kennung>
    </Zeitreihen>
    <Zeitreihen attributeAusStandard="true">
      <Anzeige>true</Anzeige>
      <Kennung>BBBAM:M:DE:V:DE01623:A20:A:6:U2:2250:Z:Z</Kennung>
    </Zeitreihen>
    <Zeitreihen attributeAusStandard="true">
      <Anzeige>true</Anzeige>
      <Kennung>BBBAM:M:DE:V:DE01631:A20:A:6:U2:2240:Z:Z</Kennung>
    </Zeitreihen>
    <Zeitreihen attributeAusStandard="true">
      <Anzeige>true</Anzeige>
      <Kennung>BBBAM:M:DE:V:DE01631:A20:A:6:U2:2250:Z:Z</Kennung>
    </Zeitreihen>
    <Zeitreihen attributeAusStandard="true">
      <Anzeige>true</Anzeige>
      <Kennung>BBBAM:M:DE:V:DE01635:A20:A:6:U2:2240:Z:Z</Kennung>
    </Zeitreihen>
    <Zeitreihen attributeAusStandard="true">
      <Anzeige>true</Anzeige>
      <Kennung>BBBAM:M:DE:V:DE01635:A20:A:6:U2:2250:Z:Z</Kennung>
    </Zeitreihen>
    <Zeitreihen attributeAusStandard="true">
      <Anzeige>true</Anzeige>
      <Kennung>BBBAM:M:DE:V:DE01643:A20:A:6:U2:2240:Z:Z</Kennung>
    </Zeitreihen>
    <Zeitreihen attributeAusStandard="true">
      <Anzeige>true</Anzeige>
      <Kennung>BBBAM:M:DE:V:DE01643:A20:A:6:U2:2250:Z:Z</Kennung>
    </Zeitreihen>
    <Zeitreihen attributeAusStandard="true">
      <Anzeige>true</Anzeige>
      <Kennung>BBBAM:M:DE:V:DE01649:A20:A:6:U2:2240:Z:Z</Kennung>
    </Zeitreihen>
    <Zeitreihen attributeAusStandard="true">
      <Anzeige>true</Anzeige>
      <Kennung>BBBAM:M:DE:V:DE01649:A20:A:6:U2:2250:Z:Z</Kennung>
    </Zeitreihen>
    <Zeitreihen attributeAusStandard="true">
      <Anzeige>true</Anzeige>
      <Kennung>BBBAM:M:DE:V:DE01658:A20:A:6:U2:2240:Z:Z</Kennung>
    </Zeitreihen>
    <Zeitreihen attributeAusStandard="true">
      <Anzeige>true</Anzeige>
      <Kennung>BBBAM:M:DE:V:DE01658:A20:A:6:U2:2250:Z:Z</Kennung>
    </Zeitreihen>
    <Zeitreihen attributeAusStandard="true">
      <Anzeige>true</Anzeige>
      <Kennung>BBBAM:M:DE:V:DE01661:A20:A:6:U2:2240:Z:Z</Kennung>
    </Zeitreihen>
    <Zeitreihen attributeAusStandard="true">
      <Anzeige>true</Anzeige>
      <Kennung>BBBAM:M:DE:V:DE01661:A20:A:6:U2:2250:Z:Z</Kennung>
    </Zeitreihen>
    <Zeitreihen attributeAusStandard="true">
      <Anzeige>true</Anzeige>
      <Kennung>BBBAM:M:DE:V:DE01670:A20:A:6:U2:2240:Z:Z</Kennung>
    </Zeitreihen>
    <Zeitreihen attributeAusStandard="true">
      <Anzeige>true</Anzeige>
      <Kennung>BBBAM:M:DE:V:DE01670:A20:A:6:U2:2250:Z:Z</Kennung>
    </Zeitreihen>
    <Zeitreihen attributeAusStandard="true">
      <Anzeige>true</Anzeige>
      <Kennung>BBBAM:M:DE:V:DE01674:A20:A:6:U2:2240:Z:Z</Kennung>
    </Zeitreihen>
    <Zeitreihen attributeAusStandard="true">
      <Anzeige>true</Anzeige>
      <Kennung>BBBAM:M:DE:V:DE01674:A20:A:6:U2:2250:Z:Z</Kennung>
    </Zeitreihen>
    <Zeitreihen attributeAusStandard="true">
      <Anzeige>true</Anzeige>
      <Kennung>BBBAM:M:DE:V:DE01688:A20:A:6:U2:2240:Z:Z</Kennung>
    </Zeitreihen>
    <Zeitreihen attributeAusStandard="true">
      <Anzeige>true</Anzeige>
      <Kennung>BBBAM:M:DE:V:DE01688:A20:A:6:U2:2250:Z:Z</Kennung>
    </Zeitreihen>
    <Zeitreihen attributeAusStandard="true">
      <Anzeige>true</Anzeige>
      <Kennung>BBBAM:M:DE:V:DE01698:A20:A:6:U2:2240:Z:Z</Kennung>
    </Zeitreihen>
    <Zeitreihen attributeAusStandard="true">
      <Anzeige>true</Anzeige>
      <Kennung>BBBAM:M:DE:V:DE01698:A20:A:6:U2:2250:Z:Z</Kennung>
    </Zeitreihen>
    <Zeitreihen attributeAusStandard="true">
      <Anzeige>true</Anzeige>
      <Kennung>BBBAM:M:DE:V:DE01709:A20:A:6:U2:2240:Z:Z</Kennung>
    </Zeitreihen>
    <Zeitreihen attributeAusStandard="true">
      <Anzeige>true</Anzeige>
      <Kennung>BBBAM:M:DE:V:DE01709:A20:A:6:U2:2250:Z:Z</Kennung>
    </Zeitreihen>
    <Zeitreihen attributeAusStandard="true">
      <Anzeige>true</Anzeige>
      <Kennung>BBBAM:M:DE:V:DE01742:A20:A:6:U2:2240:Z:Z</Kennung>
    </Zeitreihen>
    <Zeitreihen attributeAusStandard="true">
      <Anzeige>true</Anzeige>
      <Kennung>BBBAM:M:DE:V:DE01742:A20:A:6:U2:2250:Z:Z</Kennung>
    </Zeitreihen>
    <Zeitreihen attributeAusStandard="true">
      <Anzeige>true</Anzeige>
      <Kennung>BBBAM:M:DE:V:DE01750:A20:A:6:U2:2240:Z:Z</Kennung>
    </Zeitreihen>
    <Zeitreihen attributeAusStandard="true">
      <Anzeige>true</Anzeige>
      <Kennung>BBBAM:M:DE:V:DE01750:A20:A:6:U2:2250:Z:Z</Kennung>
    </Zeitreihen>
    <Zeitreihen attributeAusStandard="true">
      <Anzeige>true</Anzeige>
      <Kennung>BBBAM:M:DE:V:DE01756:A20:A:6:U2:2240:Z:Z</Kennung>
    </Zeitreihen>
    <Zeitreihen attributeAusStandard="true">
      <Anzeige>true</Anzeige>
      <Kennung>BBBAM:M:DE:V:DE01756:A20:A:6:U2:2250:Z:Z</Kennung>
    </Zeitreihen>
    <Zeitreihen attributeAusStandard="true">
      <Anzeige>true</Anzeige>
      <Kennung>BBBAM:M:DE:V:DE01780:A20:A:6:U2:2240:Z:Z</Kennung>
    </Zeitreihen>
    <Zeitreihen attributeAusStandard="true">
      <Anzeige>true</Anzeige>
      <Kennung>BBBAM:M:DE:V:DE01780:A20:A:6:U2:2250:Z:Z</Kennung>
    </Zeitreihen>
    <Zeitreihen attributeAusStandard="true">
      <Anzeige>true</Anzeige>
      <Kennung>BBBAM:M:DE:V:DE01784:A20:A:6:U2:2240:Z:Z</Kennung>
    </Zeitreihen>
    <Zeitreihen attributeAusStandard="true">
      <Anzeige>true</Anzeige>
      <Kennung>BBBAM:M:DE:V:DE01784:A20:A:6:U2:2250:Z:Z</Kennung>
    </Zeitreihen>
    <Zeitreihen attributeAusStandard="true">
      <Anzeige>true</Anzeige>
      <Kennung>BBBAM:M:DE:V:DE01787:A20:A:6:U2:2240:Z:Z</Kennung>
    </Zeitreihen>
    <Zeitreihen attributeAusStandard="true">
      <Anzeige>true</Anzeige>
      <Kennung>BBBAM:M:DE:V:DE01787:A20:A:6:U2:2250:Z:Z</Kennung>
    </Zeitreihen>
    <Zeitreihen attributeAusStandard="true">
      <Anzeige>true</Anzeige>
      <Kennung>BBBAM:M:DE:V:DE01791:A20:A:6:U2:2240:Z:Z</Kennung>
    </Zeitreihen>
    <Zeitreihen attributeAusStandard="true">
      <Anzeige>true</Anzeige>
      <Kennung>BBBAM:M:DE:V:DE01791:A20:A:6:U2:2250:Z:Z</Kennung>
    </Zeitreihen>
    <Zeitreihen attributeAusStandard="true">
      <Anzeige>true</Anzeige>
      <Kennung>BBBAM:M:DE:V:DE01794:A20:A:6:U2:2240:Z:Z</Kennung>
    </Zeitreihen>
    <Zeitreihen attributeAusStandard="true">
      <Anzeige>true</Anzeige>
      <Kennung>BBBAM:M:DE:V:DE01794:A20:A:6:U2:2250:Z:Z</Kennung>
    </Zeitreihen>
    <Zeitreihen attributeAusStandard="true">
      <Anzeige>true</Anzeige>
      <Kennung>BBBAM:M:DE:V:DE01800:A20:A:6:U2:2240:Z:Z</Kennung>
    </Zeitreihen>
    <Zeitreihen attributeAusStandard="true">
      <Anzeige>true</Anzeige>
      <Kennung>BBBAM:M:DE:V:DE01800:A20:A:6:U2:2250:Z:Z</Kennung>
    </Zeitreihen>
    <Zeitreihen attributeAusStandard="true">
      <Anzeige>true</Anzeige>
      <Kennung>BBBAM:M:DE:V:DE01833:A20:A:6:U2:2240:Z:Z</Kennung>
    </Zeitreihen>
    <Zeitreihen attributeAusStandard="true">
      <Anzeige>true</Anzeige>
      <Kennung>BBBAM:M:DE:V:DE01833:A20:A:6:U2:2250:Z:Z</Kennung>
    </Zeitreihen>
    <Zeitreihen attributeAusStandard="true">
      <Anzeige>true</Anzeige>
      <Kennung>BBBAM:M:DE:V:DE01866:A20:A:6:U2:2240:Z:Z</Kennung>
    </Zeitreihen>
    <Zeitreihen attributeAusStandard="true">
      <Anzeige>true</Anzeige>
      <Kennung>BBBAM:M:DE:V:DE01866:A20:A:6:U2:2250:Z:Z</Kennung>
    </Zeitreihen>
    <Zeitreihen attributeAusStandard="true">
      <Anzeige>true</Anzeige>
      <Kennung>BBBAM:M:DE:V:DE01879:A20:A:6:U2:2240:Z:Z</Kennung>
    </Zeitreihen>
    <Zeitreihen attributeAusStandard="true">
      <Anzeige>true</Anzeige>
      <Kennung>BBBAM:M:DE:V:DE01879:A20:A:6:U2:2250:Z:Z</Kennung>
    </Zeitreihen>
    <Zeitreihen attributeAusStandard="true">
      <Anzeige>true</Anzeige>
      <Kennung>BBBAM:M:DE:V:DE01880:A20:A:6:U2:2240:Z:Z</Kennung>
    </Zeitreihen>
    <Zeitreihen attributeAusStandard="true">
      <Anzeige>true</Anzeige>
      <Kennung>BBBAM:M:DE:V:DE01880:A20:A:6:U2:2250:Z:Z</Kennung>
    </Zeitreihen>
    <Zeitreihen attributeAusStandard="true">
      <Anzeige>true</Anzeige>
      <Kennung>BBBAM:M:DE:V:DE01904:A20:A:6:U2:2240:Z:Z</Kennung>
    </Zeitreihen>
    <Zeitreihen attributeAusStandard="true">
      <Anzeige>true</Anzeige>
      <Kennung>BBBAM:M:DE:V:DE01904:A20:A:6:U2:2250:Z:Z</Kennung>
    </Zeitreihen>
    <Zeitreihen attributeAusStandard="true">
      <Anzeige>true</Anzeige>
      <Kennung>BBBAM:M:DE:V:DE01912:A20:A:6:U2:2240:Z:Z</Kennung>
    </Zeitreihen>
    <Zeitreihen attributeAusStandard="true">
      <Anzeige>true</Anzeige>
      <Kennung>BBBAM:M:DE:V:DE01912:A20:A:6:U2:2250:Z:Z</Kennung>
    </Zeitreihen>
    <Zeitreihen attributeAusStandard="true">
      <Anzeige>true</Anzeige>
      <Kennung>BBBAM:M:DE:V:DE01916:A20:A:6:U2:2240:Z:Z</Kennung>
    </Zeitreihen>
    <Zeitreihen attributeAusStandard="true">
      <Anzeige>true</Anzeige>
      <Kennung>BBBAM:M:DE:V:DE01916:A20:A:6:U2:2250:Z:Z</Kennung>
    </Zeitreihen>
    <Zeitreihen attributeAusStandard="true">
      <Anzeige>true</Anzeige>
      <Kennung>BBBAM:M:DE:V:DE01919:A20:A:6:U2:2240:Z:Z</Kennung>
    </Zeitreihen>
    <Zeitreihen attributeAusStandard="true">
      <Anzeige>true</Anzeige>
      <Kennung>BBBAM:M:DE:V:DE01919:A20:A:6:U2:2250:Z:Z</Kennung>
    </Zeitreihen>
    <Zeitreihen attributeAusStandard="true">
      <Anzeige>true</Anzeige>
      <Kennung>BBBAM:M:DE:V:DE01921:A20:A:6:U2:2240:Z:Z</Kennung>
    </Zeitreihen>
    <Zeitreihen attributeAusStandard="true">
      <Anzeige>true</Anzeige>
      <Kennung>BBBAM:M:DE:V:DE01921:A20:A:6:U2:2250:Z:Z</Kennung>
    </Zeitreihen>
    <Zeitreihen attributeAusStandard="true">
      <Anzeige>true</Anzeige>
      <Kennung>BBBAM:M:DE:V:DE01931:A20:A:6:U2:2240:Z:Z</Kennung>
    </Zeitreihen>
    <Zeitreihen attributeAusStandard="true">
      <Anzeige>true</Anzeige>
      <Kennung>BBBAM:M:DE:V:DE01931:A20:A:6:U2:2250:Z:Z</Kennung>
    </Zeitreihen>
    <Zeitreihen attributeAusStandard="true">
      <Anzeige>true</Anzeige>
      <Kennung>BBBAM:M:DE:V:DE01947:A20:A:6:U2:2240:Z:Z</Kennung>
    </Zeitreihen>
    <Zeitreihen attributeAusStandard="true">
      <Anzeige>true</Anzeige>
      <Kennung>BBBAM:M:DE:V:DE01947:A20:A:6:U2:2250:Z:Z</Kennung>
    </Zeitreihen>
    <Zeitreihen attributeAusStandard="true">
      <Anzeige>true</Anzeige>
      <Kennung>BBBAM:M:DE:V:DE01950:A20:A:6:U2:2240:Z:Z</Kennung>
    </Zeitreihen>
    <Zeitreihen attributeAusStandard="true">
      <Anzeige>true</Anzeige>
      <Kennung>BBBAM:M:DE:V:DE01950:A20:A:6:U2:2250:Z:Z</Kennung>
    </Zeitreihen>
    <Zeitreihen attributeAusStandard="true">
      <Anzeige>true</Anzeige>
      <Kennung>BBBAM:M:DE:V:DE01964:A20:A:6:U2:2240:Z:Z</Kennung>
    </Zeitreihen>
    <Zeitreihen attributeAusStandard="true">
      <Anzeige>true</Anzeige>
      <Kennung>BBBAM:M:DE:V:DE01964:A20:A:6:U2:2250:Z:Z</Kennung>
    </Zeitreihen>
    <Zeitreihen attributeAusStandard="true">
      <Anzeige>true</Anzeige>
      <Kennung>BBBAM:M:DE:V:DE01965:A20:A:6:U2:2240:Z:Z</Kennung>
    </Zeitreihen>
    <Zeitreihen attributeAusStandard="true">
      <Anzeige>true</Anzeige>
      <Kennung>BBBAM:M:DE:V:DE01965:A20:A:6:U2:2250:Z:Z</Kennung>
    </Zeitreihen>
    <Zeitreihen attributeAusStandard="true">
      <Anzeige>true</Anzeige>
      <Kennung>BBBAM:M:DE:V:DE01986:A20:A:6:U2:2240:Z:Z</Kennung>
    </Zeitreihen>
    <Zeitreihen attributeAusStandard="true">
      <Anzeige>true</Anzeige>
      <Kennung>BBBAM:M:DE:V:DE01986:A20:A:6:U2:2250:Z:Z</Kennung>
    </Zeitreihen>
    <Zeitreihen attributeAusStandard="true">
      <Anzeige>true</Anzeige>
      <Kennung>BBBAM:M:DE:V:DE01993:A20:A:6:U2:2240:Z:Z</Kennung>
    </Zeitreihen>
    <Zeitreihen attributeAusStandard="true">
      <Anzeige>true</Anzeige>
      <Kennung>BBBAM:M:DE:V:DE01993:A20:A:6:U2:2250:Z:Z</Kennung>
    </Zeitreihen>
    <Zeitreihen attributeAusStandard="true">
      <Anzeige>true</Anzeige>
      <Kennung>BBBAM:M:DE:V:DE02007:A20:A:6:U2:2240:Z:Z</Kennung>
    </Zeitreihen>
    <Zeitreihen attributeAusStandard="true">
      <Anzeige>true</Anzeige>
      <Kennung>BBBAM:M:DE:V:DE02007:A20:A:6:U2:2250:Z:Z</Kennung>
    </Zeitreihen>
    <Zeitreihen attributeAusStandard="true">
      <Anzeige>true</Anzeige>
      <Kennung>BBBAM:M:DE:V:DE02008:A20:A:6:U2:2240:Z:Z</Kennung>
    </Zeitreihen>
    <Zeitreihen attributeAusStandard="true">
      <Anzeige>true</Anzeige>
      <Kennung>BBBAM:M:DE:V:DE02008:A20:A:6:U2:2250:Z:Z</Kennung>
    </Zeitreihen>
    <Zeitreihen attributeAusStandard="true">
      <Anzeige>true</Anzeige>
      <Kennung>BBBAM:M:DE:V:DE02010:A20:A:6:U2:2240:Z:Z</Kennung>
    </Zeitreihen>
    <Zeitreihen attributeAusStandard="true">
      <Anzeige>true</Anzeige>
      <Kennung>BBBAM:M:DE:V:DE02010:A20:A:6:U2:2250:Z:Z</Kennung>
    </Zeitreihen>
    <Zeitreihen attributeAusStandard="true">
      <Anzeige>true</Anzeige>
      <Kennung>BBBAM:M:DE:V:DE02059:A20:A:6:U2:2240:Z:Z</Kennung>
    </Zeitreihen>
    <Zeitreihen attributeAusStandard="true">
      <Anzeige>true</Anzeige>
      <Kennung>BBBAM:M:DE:V:DE02059:A20:A:6:U2:2250:Z:Z</Kennung>
    </Zeitreihen>
    <Zeitreihen attributeAusStandard="true">
      <Anzeige>true</Anzeige>
      <Kennung>BBBAM:M:DE:V:DE02061:A20:A:6:U2:2240:Z:Z</Kennung>
    </Zeitreihen>
    <Zeitreihen attributeAusStandard="true">
      <Anzeige>true</Anzeige>
      <Kennung>BBBAM:M:DE:V:DE02061:A20:A:6:U2:2250:Z:Z</Kennung>
    </Zeitreihen>
    <Zeitreihen attributeAusStandard="true">
      <Anzeige>true</Anzeige>
      <Kennung>BBBAM:M:DE:V:DE02062:A20:A:6:U2:2240:Z:Z</Kennung>
    </Zeitreihen>
    <Zeitreihen attributeAusStandard="true">
      <Anzeige>true</Anzeige>
      <Kennung>BBBAM:M:DE:V:DE02062:A20:A:6:U2:2250:Z:Z</Kennung>
    </Zeitreihen>
    <Zeitreihen attributeAusStandard="true">
      <Anzeige>true</Anzeige>
      <Kennung>BBBAM:M:DE:V:DE02065:A20:A:6:U2:2240:Z:Z</Kennung>
    </Zeitreihen>
    <Zeitreihen attributeAusStandard="true">
      <Anzeige>true</Anzeige>
      <Kennung>BBBAM:M:DE:V:DE02065:A20:A:6:U2:2250:Z:Z</Kennung>
    </Zeitreihen>
    <Zeitreihen attributeAusStandard="true">
      <Anzeige>true</Anzeige>
      <Kennung>BBBAM:M:DE:V:DE02066:A20:A:6:U2:2240:Z:Z</Kennung>
    </Zeitreihen>
    <Zeitreihen attributeAusStandard="true">
      <Anzeige>true</Anzeige>
      <Kennung>BBBAM:M:DE:V:DE02066:A20:A:6:U2:2250:Z:Z</Kennung>
    </Zeitreihen>
    <Zeitreihen attributeAusStandard="true">
      <Anzeige>true</Anzeige>
      <Kennung>BBBAM:M:DE:V:DE02067:A20:A:6:U2:2240:Z:Z</Kennung>
    </Zeitreihen>
    <Zeitreihen attributeAusStandard="true">
      <Anzeige>true</Anzeige>
      <Kennung>BBBAM:M:DE:V:DE02067:A20:A:6:U2:2250:Z:Z</Kennung>
    </Zeitreihen>
    <Zeitreihen attributeAusStandard="true">
      <Anzeige>true</Anzeige>
      <Kennung>BBBAM:M:DE:V:DE02076:A20:A:6:U2:2240:Z:Z</Kennung>
    </Zeitreihen>
    <Zeitreihen attributeAusStandard="true">
      <Anzeige>true</Anzeige>
      <Kennung>BBBAM:M:DE:V:DE02076:A20:A:6:U2:2250:Z:Z</Kennung>
    </Zeitreihen>
    <Zeitreihen attributeAusStandard="true">
      <Anzeige>true</Anzeige>
      <Kennung>BBBAM:M:DE:V:DE02077:A20:A:6:U2:2240:Z:Z</Kennung>
    </Zeitreihen>
    <Zeitreihen attributeAusStandard="true">
      <Anzeige>true</Anzeige>
      <Kennung>BBBAM:M:DE:V:DE02077:A20:A:6:U2:2250:Z:Z</Kennung>
    </Zeitreihen>
    <Zeitreihen attributeAusStandard="true">
      <Anzeige>true</Anzeige>
      <Kennung>BBBAM:M:DE:V:DE02080:A20:A:6:U2:2240:Z:Z</Kennung>
    </Zeitreihen>
    <Zeitreihen attributeAusStandard="true">
      <Anzeige>true</Anzeige>
      <Kennung>BBBAM:M:DE:V:DE02080:A20:A:6:U2:2250:Z:Z</Kennung>
    </Zeitreihen>
    <Zeitreihen attributeAusStandard="true">
      <Anzeige>true</Anzeige>
      <Kennung>BBBAM:M:DE:V:DE02081:A20:A:6:U2:2240:Z:Z</Kennung>
    </Zeitreihen>
    <Zeitreihen attributeAusStandard="true">
      <Anzeige>true</Anzeige>
      <Kennung>BBBAM:M:DE:V:DE02081:A20:A:6:U2:2250:Z:Z</Kennung>
    </Zeitreihen>
    <Zeitreihen attributeAusStandard="true">
      <Anzeige>true</Anzeige>
      <Kennung>BBBAM:M:DE:V:DE02082:A20:A:6:U2:2240:Z:Z</Kennung>
    </Zeitreihen>
    <Zeitreihen attributeAusStandard="true">
      <Anzeige>true</Anzeige>
      <Kennung>BBBAM:M:DE:V:DE02082:A20:A:6:U2:2250:Z:Z</Kennung>
    </Zeitreihen>
    <Zeitreihen attributeAusStandard="true">
      <Anzeige>true</Anzeige>
      <Kennung>BBBAM:M:DE:V:DE02083:A20:A:6:U2:2240:Z:Z</Kennung>
    </Zeitreihen>
    <Zeitreihen attributeAusStandard="true">
      <Anzeige>true</Anzeige>
      <Kennung>BBBAM:M:DE:V:DE02083:A20:A:6:U2:2250:Z:Z</Kennung>
    </Zeitreihen>
    <Zeitreihen attributeAusStandard="true">
      <Anzeige>true</Anzeige>
      <Kennung>BBBAM:M:DE:V:DE02103:A20:A:6:U2:2240:Z:Z</Kennung>
    </Zeitreihen>
    <Zeitreihen attributeAusStandard="true">
      <Anzeige>true</Anzeige>
      <Kennung>BBBAM:M:DE:V:DE02103:A20:A:6:U2:2250:Z:Z</Kennung>
    </Zeitreihen>
    <Zeitreihen attributeAusStandard="true">
      <Anzeige>true</Anzeige>
      <Kennung>BBBAM:M:DE:V:DE02104:A20:A:6:U2:2240:Z:Z</Kennung>
    </Zeitreihen>
    <Zeitreihen attributeAusStandard="true">
      <Anzeige>true</Anzeige>
      <Kennung>BBBAM:M:DE:V:DE02104:A20:A:6:U2:2250:Z:Z</Kennung>
    </Zeitreihen>
    <Zeitreihen attributeAusStandard="true">
      <Anzeige>true</Anzeige>
      <Kennung>BBBAM:M:DE:V:DE02111:A20:A:6:U2:2240:Z:Z</Kennung>
    </Zeitreihen>
    <Zeitreihen attributeAusStandard="true">
      <Anzeige>true</Anzeige>
      <Kennung>BBBAM:M:DE:V:DE02111:A20:A:6:U2:2250:Z:Z</Kennung>
    </Zeitreihen>
    <Zeitreihen attributeAusStandard="true">
      <Anzeige>true</Anzeige>
      <Kennung>BBBAM:M:DE:V:DE02124:A20:A:6:U2:2240:Z:Z</Kennung>
    </Zeitreihen>
    <Zeitreihen attributeAusStandard="true">
      <Anzeige>true</Anzeige>
      <Kennung>BBBAM:M:DE:V:DE02124:A20:A:6:U2:2250:Z:Z</Kennung>
    </Zeitreihen>
    <Zeitreihen attributeAusStandard="true">
      <Anzeige>true</Anzeige>
      <Kennung>BBBAM:M:DE:V:DE02127:A20:A:6:U2:2240:Z:Z</Kennung>
    </Zeitreihen>
    <Zeitreihen attributeAusStandard="true">
      <Anzeige>true</Anzeige>
      <Kennung>BBBAM:M:DE:V:DE02127:A20:A:6:U2:2250:Z:Z</Kennung>
    </Zeitreihen>
    <Zeitreihen attributeAusStandard="true">
      <Anzeige>true</Anzeige>
      <Kennung>BBBAM:M:DE:V:DE02129:A20:A:6:U2:2240:Z:Z</Kennung>
    </Zeitreihen>
    <Zeitreihen attributeAusStandard="true">
      <Anzeige>true</Anzeige>
      <Kennung>BBBAM:M:DE:V:DE02129:A20:A:6:U2:2250:Z:Z</Kennung>
    </Zeitreihen>
    <Zeitreihen attributeAusStandard="true">
      <Anzeige>true</Anzeige>
      <Kennung>BBBAM:M:DE:V:DE02130:A20:A:6:U2:2240:Z:Z</Kennung>
    </Zeitreihen>
    <Zeitreihen attributeAusStandard="true">
      <Anzeige>true</Anzeige>
      <Kennung>BBBAM:M:DE:V:DE02130:A20:A:6:U2:2250:Z:Z</Kennung>
    </Zeitreihen>
    <Zeitreihen attributeAusStandard="true">
      <Anzeige>true</Anzeige>
      <Kennung>BBBAM:M:DE:V:DE02136:A20:A:6:U2:2240:Z:Z</Kennung>
    </Zeitreihen>
    <Zeitreihen attributeAusStandard="true">
      <Anzeige>true</Anzeige>
      <Kennung>BBBAM:M:DE:V:DE02136:A20:A:6:U2:2250:Z:Z</Kennung>
    </Zeitreihen>
    <Zeitreihen attributeAusStandard="true">
      <Anzeige>true</Anzeige>
      <Kennung>BBBAM:M:DE:V:DE02143:A20:A:6:U2:2240:Z:Z</Kennung>
    </Zeitreihen>
    <Zeitreihen attributeAusStandard="true">
      <Anzeige>true</Anzeige>
      <Kennung>BBBAM:M:DE:V:DE02143:A20:A:6:U2:2250:Z:Z</Kennung>
    </Zeitreihen>
    <Zeitreihen attributeAusStandard="true">
      <Anzeige>true</Anzeige>
      <Kennung>BBBAM:M:DE:V:DE02150:A20:A:6:U2:2240:Z:Z</Kennung>
    </Zeitreihen>
    <Zeitreihen attributeAusStandard="true">
      <Anzeige>true</Anzeige>
      <Kennung>BBBAM:M:DE:V:DE02150:A20:A:6:U2:2250:Z:Z</Kennung>
    </Zeitreihen>
    <Zeitreihen attributeAusStandard="true">
      <Anzeige>true</Anzeige>
      <Kennung>BBBAM:M:DE:V:DE02154:A20:A:6:U2:2240:Z:Z</Kennung>
    </Zeitreihen>
    <Zeitreihen attributeAusStandard="true">
      <Anzeige>true</Anzeige>
      <Kennung>BBBAM:M:DE:V:DE02154:A20:A:6:U2:2250:Z:Z</Kennung>
    </Zeitreihen>
    <Zeitreihen attributeAusStandard="true">
      <Anzeige>true</Anzeige>
      <Kennung>BBBAM:M:DE:V:DE02172:A20:A:6:U2:2240:Z:Z</Kennung>
    </Zeitreihen>
    <Zeitreihen attributeAusStandard="true">
      <Anzeige>true</Anzeige>
      <Kennung>BBBAM:M:DE:V:DE02172:A20:A:6:U2:2250:Z:Z</Kennung>
    </Zeitreihen>
    <Zeitreihen attributeAusStandard="true">
      <Anzeige>true</Anzeige>
      <Kennung>BBBAM:M:DE:V:DE02180:A20:A:6:U2:2240:Z:Z</Kennung>
    </Zeitreihen>
    <Zeitreihen attributeAusStandard="true">
      <Anzeige>true</Anzeige>
      <Kennung>BBBAM:M:DE:V:DE02180:A20:A:6:U2:2250:Z:Z</Kennung>
    </Zeitreihen>
    <Zeitreihen attributeAusStandard="true">
      <Anzeige>true</Anzeige>
      <Kennung>BBBAM:M:DE:V:DE02182:A20:A:6:U2:2240:Z:Z</Kennung>
    </Zeitreihen>
    <Zeitreihen attributeAusStandard="true">
      <Anzeige>true</Anzeige>
      <Kennung>BBBAM:M:DE:V:DE02182:A20:A:6:U2:2250:Z:Z</Kennung>
    </Zeitreihen>
    <Zeitreihen attributeAusStandard="true">
      <Anzeige>true</Anzeige>
      <Kennung>BBBAM:M:DE:V:DE02184:A20:A:6:U2:2240:Z:Z</Kennung>
    </Zeitreihen>
    <Zeitreihen attributeAusStandard="true">
      <Anzeige>true</Anzeige>
      <Kennung>BBBAM:M:DE:V:DE02184:A20:A:6:U2:2250:Z:Z</Kennung>
    </Zeitreihen>
    <Zeitreihen attributeAusStandard="true">
      <Anzeige>true</Anzeige>
      <Kennung>BBBAM:M:DE:V:DE02185:A20:A:6:U2:2240:Z:Z</Kennung>
    </Zeitreihen>
    <Zeitreihen attributeAusStandard="true">
      <Anzeige>true</Anzeige>
      <Kennung>BBBAM:M:DE:V:DE02185:A20:A:6:U2:2250:Z:Z</Kennung>
    </Zeitreihen>
    <Zeitreihen attributeAusStandard="true">
      <Anzeige>true</Anzeige>
      <Kennung>BBBAM:M:DE:V:DE02189:A20:A:6:U2:2240:Z:Z</Kennung>
    </Zeitreihen>
    <Zeitreihen attributeAusStandard="true">
      <Anzeige>true</Anzeige>
      <Kennung>BBBAM:M:DE:V:DE02189:A20:A:6:U2:2250:Z:Z</Kennung>
    </Zeitreihen>
    <Zeitreihen attributeAusStandard="true">
      <Anzeige>true</Anzeige>
      <Kennung>BBBAM:M:DE:V:DE02197:A20:A:6:U2:2240:Z:Z</Kennung>
    </Zeitreihen>
    <Zeitreihen attributeAusStandard="true">
      <Anzeige>true</Anzeige>
      <Kennung>BBBAM:M:DE:V:DE02197:A20:A:6:U2:2250:Z:Z</Kennung>
    </Zeitreihen>
    <Zeitreihen attributeAusStandard="true">
      <Anzeige>true</Anzeige>
      <Kennung>BBBAM:M:DE:V:DE02211:A20:A:6:U2:2240:Z:Z</Kennung>
    </Zeitreihen>
    <Zeitreihen attributeAusStandard="true">
      <Anzeige>true</Anzeige>
      <Kennung>BBBAM:M:DE:V:DE02211:A20:A:6:U2:2250:Z:Z</Kennung>
    </Zeitreihen>
    <Zeitreihen attributeAusStandard="true">
      <Anzeige>true</Anzeige>
      <Kennung>BBBAM:M:DE:V:DE02212:A20:A:6:U2:2240:Z:Z</Kennung>
    </Zeitreihen>
    <Zeitreihen attributeAusStandard="true">
      <Anzeige>true</Anzeige>
      <Kennung>BBBAM:M:DE:V:DE02212:A20:A:6:U2:2250:Z:Z</Kennung>
    </Zeitreihen>
    <Zeitreihen attributeAusStandard="true">
      <Anzeige>true</Anzeige>
      <Kennung>BBBAM:M:DE:V:DE02234:A20:A:6:U2:2240:Z:Z</Kennung>
    </Zeitreihen>
    <Zeitreihen attributeAusStandard="true">
      <Anzeige>true</Anzeige>
      <Kennung>BBBAM:M:DE:V:DE02234:A20:A:6:U2:2250:Z:Z</Kennung>
    </Zeitreihen>
    <Zeitreihen attributeAusStandard="true">
      <Anzeige>true</Anzeige>
      <Kennung>BBBAM:M:DE:V:DE02243:A20:A:6:U2:2240:Z:Z</Kennung>
    </Zeitreihen>
    <Zeitreihen attributeAusStandard="true">
      <Anzeige>true</Anzeige>
      <Kennung>BBBAM:M:DE:V:DE02243:A20:A:6:U2:2250:Z:Z</Kennung>
    </Zeitreihen>
    <Zeitreihen attributeAusStandard="true">
      <Anzeige>true</Anzeige>
      <Kennung>BBBAM:M:DE:V:DE02248:A20:A:6:U2:2240:Z:Z</Kennung>
    </Zeitreihen>
    <Zeitreihen attributeAusStandard="true">
      <Anzeige>true</Anzeige>
      <Kennung>BBBAM:M:DE:V:DE02248:A20:A:6:U2:2250:Z:Z</Kennung>
    </Zeitreihen>
    <Zeitreihen attributeAusStandard="true">
      <Anzeige>true</Anzeige>
      <Kennung>BBBAM:M:DE:V:DE02251:A20:A:6:U2:2240:Z:Z</Kennung>
    </Zeitreihen>
    <Zeitreihen attributeAusStandard="true">
      <Anzeige>true</Anzeige>
      <Kennung>BBBAM:M:DE:V:DE02251:A20:A:6:U2:2250:Z:Z</Kennung>
    </Zeitreihen>
    <Zeitreihen attributeAusStandard="true">
      <Anzeige>true</Anzeige>
      <Kennung>BBBAM:M:DE:V:DE02253:A20:A:6:U2:2240:Z:Z</Kennung>
    </Zeitreihen>
    <Zeitreihen attributeAusStandard="true">
      <Anzeige>true</Anzeige>
      <Kennung>BBBAM:M:DE:V:DE02253:A20:A:6:U2:2250:Z:Z</Kennung>
    </Zeitreihen>
    <Zeitreihen attributeAusStandard="true">
      <Anzeige>true</Anzeige>
      <Kennung>BBBAM:M:DE:V:DE02254:A20:A:6:U2:2240:Z:Z</Kennung>
    </Zeitreihen>
    <Zeitreihen attributeAusStandard="true">
      <Anzeige>true</Anzeige>
      <Kennung>BBBAM:M:DE:V:DE02254:A20:A:6:U2:2250:Z:Z</Kennung>
    </Zeitreihen>
    <Zeitreihen attributeAusStandard="true">
      <Anzeige>true</Anzeige>
      <Kennung>BBBAM:M:DE:V:DE02257:A20:A:6:U2:2240:Z:Z</Kennung>
    </Zeitreihen>
    <Zeitreihen attributeAusStandard="true">
      <Anzeige>true</Anzeige>
      <Kennung>BBBAM:M:DE:V:DE02257:A20:A:6:U2:2250:Z:Z</Kennung>
    </Zeitreihen>
    <Zeitreihen attributeAusStandard="true">
      <Anzeige>true</Anzeige>
      <Kennung>BBBAM:M:DE:V:DE02266:A20:A:6:U2:2240:Z:Z</Kennung>
    </Zeitreihen>
    <Zeitreihen attributeAusStandard="true">
      <Anzeige>true</Anzeige>
      <Kennung>BBBAM:M:DE:V:DE02266:A20:A:6:U2:2250:Z:Z</Kennung>
    </Zeitreihen>
    <Zeitreihen attributeAusStandard="true">
      <Anzeige>true</Anzeige>
      <Kennung>BBBAM:M:DE:V:DE02271:A20:A:6:U2:2240:Z:Z</Kennung>
    </Zeitreihen>
    <Zeitreihen attributeAusStandard="true">
      <Anzeige>true</Anzeige>
      <Kennung>BBBAM:M:DE:V:DE02271:A20:A:6:U2:2250:Z:Z</Kennung>
    </Zeitreihen>
    <Zeitreihen attributeAusStandard="true">
      <Anzeige>true</Anzeige>
      <Kennung>BBBAM:M:DE:V:DE02275:A20:A:6:U2:2240:Z:Z</Kennung>
    </Zeitreihen>
    <Zeitreihen attributeAusStandard="true">
      <Anzeige>true</Anzeige>
      <Kennung>BBBAM:M:DE:V:DE02275:A20:A:6:U2:2250:Z:Z</Kennung>
    </Zeitreihen>
    <Zeitreihen attributeAusStandard="true">
      <Anzeige>true</Anzeige>
      <Kennung>BBBAM:M:DE:V:DE02281:A20:A:6:U2:2240:Z:Z</Kennung>
    </Zeitreihen>
    <Zeitreihen attributeAusStandard="true">
      <Anzeige>true</Anzeige>
      <Kennung>BBBAM:M:DE:V:DE02281:A20:A:6:U2:2250:Z:Z</Kennung>
    </Zeitreihen>
    <Zeitreihen attributeAusStandard="true">
      <Anzeige>true</Anzeige>
      <Kennung>BBBAM:M:DE:V:DE02282:A20:A:6:U2:2240:Z:Z</Kennung>
    </Zeitreihen>
    <Zeitreihen attributeAusStandard="true">
      <Anzeige>true</Anzeige>
      <Kennung>BBBAM:M:DE:V:DE02282:A20:A:6:U2:2250:Z:Z</Kennung>
    </Zeitreihen>
    <Zeitreihen attributeAusStandard="true">
      <Anzeige>true</Anzeige>
      <Kennung>BBBAM:M:DE:V:DE02287:A20:A:6:U2:2240:Z:Z</Kennung>
    </Zeitreihen>
    <Zeitreihen attributeAusStandard="true">
      <Anzeige>true</Anzeige>
      <Kennung>BBBAM:M:DE:V:DE02287:A20:A:6:U2:2250:Z:Z</Kennung>
    </Zeitreihen>
    <Zeitreihen attributeAusStandard="true">
      <Anzeige>true</Anzeige>
      <Kennung>BBBAM:M:DE:V:DE02289:A20:A:6:U2:2240:Z:Z</Kennung>
    </Zeitreihen>
    <Zeitreihen attributeAusStandard="true">
      <Anzeige>true</Anzeige>
      <Kennung>BBBAM:M:DE:V:DE02289:A20:A:6:U2:2250:Z:Z</Kennung>
    </Zeitreihen>
    <Zeitreihen attributeAusStandard="true">
      <Anzeige>true</Anzeige>
      <Kennung>BBBAM:M:DE:V:DE02296:A20:A:6:U2:2240:Z:Z</Kennung>
    </Zeitreihen>
    <Zeitreihen attributeAusStandard="true">
      <Anzeige>true</Anzeige>
      <Kennung>BBBAM:M:DE:V:DE02296:A20:A:6:U2:2250:Z:Z</Kennung>
    </Zeitreihen>
    <Zeitreihen attributeAusStandard="true">
      <Anzeige>true</Anzeige>
      <Kennung>BBBAM:M:DE:V:DE02315:A20:A:6:U2:2240:Z:Z</Kennung>
    </Zeitreihen>
    <Zeitreihen attributeAusStandard="true">
      <Anzeige>true</Anzeige>
      <Kennung>BBBAM:M:DE:V:DE02315:A20:A:6:U2:2250:Z:Z</Kennung>
    </Zeitreihen>
    <Zeitreihen attributeAusStandard="true">
      <Anzeige>true</Anzeige>
      <Kennung>BBBAM:M:DE:V:DE02316:A20:A:6:U2:2240:Z:Z</Kennung>
    </Zeitreihen>
    <Zeitreihen attributeAusStandard="true">
      <Anzeige>true</Anzeige>
      <Kennung>BBBAM:M:DE:V:DE02316:A20:A:6:U2:2250:Z:Z</Kennung>
    </Zeitreihen>
    <Zeitreihen attributeAusStandard="true">
      <Anzeige>true</Anzeige>
      <Kennung>BBBAM:M:DE:V:DE02323:A20:A:6:U2:2240:Z:Z</Kennung>
    </Zeitreihen>
    <Zeitreihen attributeAusStandard="true">
      <Anzeige>true</Anzeige>
      <Kennung>BBBAM:M:DE:V:DE02323:A20:A:6:U2:2250:Z:Z</Kennung>
    </Zeitreihen>
    <Zeitreihen attributeAusStandard="true">
      <Anzeige>true</Anzeige>
      <Kennung>BBBAM:M:DE:V:DE02329:A20:A:6:U2:2240:Z:Z</Kennung>
    </Zeitreihen>
    <Zeitreihen attributeAusStandard="true">
      <Anzeige>true</Anzeige>
      <Kennung>BBBAM:M:DE:V:DE02329:A20:A:6:U2:2250:Z:Z</Kennung>
    </Zeitreihen>
    <Zeitreihen attributeAusStandard="true">
      <Anzeige>true</Anzeige>
      <Kennung>BBBAM:M:DE:V:DE02363:A20:A:6:U2:2240:Z:Z</Kennung>
    </Zeitreihen>
    <Zeitreihen attributeAusStandard="true">
      <Anzeige>true</Anzeige>
      <Kennung>BBBAM:M:DE:V:DE02363:A20:A:6:U2:2250:Z:Z</Kennung>
    </Zeitreihen>
    <Zeitreihen attributeAusStandard="true">
      <Anzeige>true</Anzeige>
      <Kennung>BBBAM:M:DE:V:DE02374:A20:A:6:U2:2240:Z:Z</Kennung>
    </Zeitreihen>
    <Zeitreihen attributeAusStandard="true">
      <Anzeige>true</Anzeige>
      <Kennung>BBBAM:M:DE:V:DE02374:A20:A:6:U2:2250:Z:Z</Kennung>
    </Zeitreihen>
    <Zeitreihen attributeAusStandard="true">
      <Anzeige>true</Anzeige>
      <Kennung>BBBAM:M:DE:V:DE02384:A20:A:6:U2:2240:Z:Z</Kennung>
    </Zeitreihen>
    <Zeitreihen attributeAusStandard="true">
      <Anzeige>true</Anzeige>
      <Kennung>BBBAM:M:DE:V:DE02384:A20:A:6:U2:2250:Z:Z</Kennung>
    </Zeitreihen>
    <Zeitreihen attributeAusStandard="true">
      <Anzeige>true</Anzeige>
      <Kennung>BBBAM:M:DE:V:DE02479:A20:A:6:U2:2240:Z:Z</Kennung>
    </Zeitreihen>
    <Zeitreihen attributeAusStandard="true">
      <Anzeige>true</Anzeige>
      <Kennung>BBBAM:M:DE:V:DE02479:A20:A:6:U2:2250:Z:Z</Kennung>
    </Zeitreihen>
    <Zeitreihen attributeAusStandard="true">
      <Anzeige>true</Anzeige>
      <Kennung>BBBAM:M:DE:V:DE02490:A20:A:6:U2:2240:Z:Z</Kennung>
    </Zeitreihen>
    <Zeitreihen attributeAusStandard="true">
      <Anzeige>true</Anzeige>
      <Kennung>BBBAM:M:DE:V:DE02490:A20:A:6:U2:2250:Z:Z</Kennung>
    </Zeitreihen>
    <Zeitreihen attributeAusStandard="true">
      <Anzeige>true</Anzeige>
      <Kennung>BBBAM:M:DE:V:DE02507:A20:A:6:U2:2240:Z:Z</Kennung>
    </Zeitreihen>
    <Zeitreihen attributeAusStandard="true">
      <Anzeige>true</Anzeige>
      <Kennung>BBBAM:M:DE:V:DE02507:A20:A:6:U2:2250:Z:Z</Kennung>
    </Zeitreihen>
    <Zeitreihen attributeAusStandard="true">
      <Anzeige>true</Anzeige>
      <Kennung>BBBAM:M:DE:V:DE02510:A20:A:6:U2:2240:Z:Z</Kennung>
    </Zeitreihen>
    <Zeitreihen attributeAusStandard="true">
      <Anzeige>true</Anzeige>
      <Kennung>BBBAM:M:DE:V:DE02510:A20:A:6:U2:2250:Z:Z</Kennung>
    </Zeitreihen>
    <Zeitreihen attributeAusStandard="true">
      <Anzeige>true</Anzeige>
      <Kennung>BBBAM:M:DE:V:DE02526:A20:A:6:U2:2240:Z:Z</Kennung>
    </Zeitreihen>
    <Zeitreihen attributeAusStandard="true">
      <Anzeige>true</Anzeige>
      <Kennung>BBBAM:M:DE:V:DE02526:A20:A:6:U2:2250:Z:Z</Kennung>
    </Zeitreihen>
    <Zeitreihen attributeAusStandard="true">
      <Anzeige>true</Anzeige>
      <Kennung>BBBAM:M:DE:V:DE02547:A20:A:6:U2:2240:Z:Z</Kennung>
    </Zeitreihen>
    <Zeitreihen attributeAusStandard="true">
      <Anzeige>true</Anzeige>
      <Kennung>BBBAM:M:DE:V:DE02547:A20:A:6:U2:2250:Z:Z</Kennung>
    </Zeitreihen>
    <Zeitreihen attributeAusStandard="true">
      <Anzeige>true</Anzeige>
      <Kennung>BBBAM:M:DE:V:DE02567:A20:A:6:U2:2240:Z:Z</Kennung>
    </Zeitreihen>
    <Zeitreihen attributeAusStandard="true">
      <Anzeige>true</Anzeige>
      <Kennung>BBBAM:M:DE:V:DE02567:A20:A:6:U2:2250:Z:Z</Kennung>
    </Zeitreihen>
    <Zeitreihen attributeAusStandard="true">
      <Anzeige>true</Anzeige>
      <Kennung>BBBAM:M:DE:V:DE02590:A20:A:6:U2:2240:Z:Z</Kennung>
    </Zeitreihen>
    <Zeitreihen attributeAusStandard="true">
      <Anzeige>true</Anzeige>
      <Kennung>BBBAM:M:DE:V:DE02590:A20:A:6:U2:2250:Z:Z</Kennung>
    </Zeitreihen>
    <Zeitreihen attributeAusStandard="true">
      <Anzeige>true</Anzeige>
      <Kennung>BBBAM:M:DE:V:DE02617:A20:A:6:U2:2240:Z:Z</Kennung>
    </Zeitreihen>
    <Zeitreihen attributeAusStandard="true">
      <Anzeige>true</Anzeige>
      <Kennung>BBBAM:M:DE:V:DE02617:A20:A:6:U2:2250:Z:Z</Kennung>
    </Zeitreihen>
    <Zeitreihen attributeAusStandard="true">
      <Anzeige>true</Anzeige>
      <Kennung>BBBAM:M:DE:V:DE02627:A20:A:6:U2:2240:Z:Z</Kennung>
    </Zeitreihen>
    <Zeitreihen attributeAusStandard="true">
      <Anzeige>true</Anzeige>
      <Kennung>BBBAM:M:DE:V:DE02627:A20:A:6:U2:2250:Z:Z</Kennung>
    </Zeitreihen>
    <Zeitreihen attributeAusStandard="true">
      <Anzeige>true</Anzeige>
      <Kennung>BBBAM:M:DE:V:DE02632:A20:A:6:U2:2240:Z:Z</Kennung>
    </Zeitreihen>
    <Zeitreihen attributeAusStandard="true">
      <Anzeige>true</Anzeige>
      <Kennung>BBBAM:M:DE:V:DE02632:A20:A:6:U2:2250:Z:Z</Kennung>
    </Zeitreihen>
    <Zeitreihen attributeAusStandard="true">
      <Anzeige>true</Anzeige>
      <Kennung>BBBAM:M:DE:V:DE02633:A20:A:6:U2:2240:Z:Z</Kennung>
    </Zeitreihen>
    <Zeitreihen attributeAusStandard="true">
      <Anzeige>true</Anzeige>
      <Kennung>BBBAM:M:DE:V:DE02633:A20:A:6:U2:2250:Z:Z</Kennung>
    </Zeitreihen>
    <Zeitreihen attributeAusStandard="true">
      <Anzeige>true</Anzeige>
      <Kennung>BBBAM:M:DE:V:DE02635:A20:A:6:U2:2240:Z:Z</Kennung>
    </Zeitreihen>
    <Zeitreihen attributeAusStandard="true">
      <Anzeige>true</Anzeige>
      <Kennung>BBBAM:M:DE:V:DE02635:A20:A:6:U2:2250:Z:Z</Kennung>
    </Zeitreihen>
    <Zeitreihen attributeAusStandard="true">
      <Anzeige>true</Anzeige>
      <Kennung>BBBAM:M:DE:V:DE02646:A20:A:6:U2:2240:Z:Z</Kennung>
    </Zeitreihen>
    <Zeitreihen attributeAusStandard="true">
      <Anzeige>true</Anzeige>
      <Kennung>BBBAM:M:DE:V:DE02646:A20:A:6:U2:2250:Z:Z</Kennung>
    </Zeitreihen>
    <Zeitreihen attributeAusStandard="true">
      <Anzeige>true</Anzeige>
      <Kennung>BBBAM:M:DE:V:DE02720:A20:A:6:U2:2240:Z:Z</Kennung>
    </Zeitreihen>
    <Zeitreihen attributeAusStandard="true">
      <Anzeige>true</Anzeige>
      <Kennung>BBBAM:M:DE:V:DE02720:A20:A:6:U2:2250:Z:Z</Kennung>
    </Zeitreihen>
    <Zeitreihen attributeAusStandard="true">
      <Anzeige>true</Anzeige>
      <Kennung>BBBAM:M:DE:V:DE02722:A20:A:6:U2:2240:Z:Z</Kennung>
    </Zeitreihen>
    <Zeitreihen attributeAusStandard="true">
      <Anzeige>true</Anzeige>
      <Kennung>BBBAM:M:DE:V:DE02722:A20:A:6:U2:2250:Z:Z</Kennung>
    </Zeitreihen>
    <Zeitreihen attributeAusStandard="true">
      <Anzeige>true</Anzeige>
      <Kennung>BBBAM:M:DE:V:DE02742:A20:A:6:U2:2240:Z:Z</Kennung>
    </Zeitreihen>
    <Zeitreihen attributeAusStandard="true">
      <Anzeige>true</Anzeige>
      <Kennung>BBBAM:M:DE:V:DE02742:A20:A:6:U2:2250:Z:Z</Kennung>
    </Zeitreihen>
    <Zeitreihen attributeAusStandard="true">
      <Anzeige>true</Anzeige>
      <Kennung>BBBAM:M:DE:V:DE02793:A20:A:6:U2:2240:Z:Z</Kennung>
    </Zeitreihen>
    <Zeitreihen attributeAusStandard="true">
      <Anzeige>true</Anzeige>
      <Kennung>BBBAM:M:DE:V:DE02793:A20:A:6:U2:2250:Z:Z</Kennung>
    </Zeitreihen>
    <Zeitreihen attributeAusStandard="true">
      <Anzeige>true</Anzeige>
      <Kennung>BBBAM:M:DE:V:DE02801:A20:A:6:U2:2240:Z:Z</Kennung>
    </Zeitreihen>
    <Zeitreihen attributeAusStandard="true">
      <Anzeige>true</Anzeige>
      <Kennung>BBBAM:M:DE:V:DE02801:A20:A:6:U2:2250:Z:Z</Kennung>
    </Zeitreihen>
    <Zeitreihen attributeAusStandard="true">
      <Anzeige>true</Anzeige>
      <Kennung>BBBAM:M:DE:V:DE02806:A20:A:6:U2:2240:Z:Z</Kennung>
    </Zeitreihen>
    <Zeitreihen attributeAusStandard="true">
      <Anzeige>true</Anzeige>
      <Kennung>BBBAM:M:DE:V:DE02806:A20:A:6:U2:2250:Z:Z</Kennung>
    </Zeitreihen>
    <Zeitreihen attributeAusStandard="true">
      <Anzeige>true</Anzeige>
      <Kennung>BBBAM:M:DE:V:DE02836:A20:A:6:U2:2240:Z:Z</Kennung>
    </Zeitreihen>
    <Zeitreihen attributeAusStandard="true">
      <Anzeige>true</Anzeige>
      <Kennung>BBBAM:M:DE:V:DE02836:A20:A:6:U2:2250:Z:Z</Kennung>
    </Zeitreihen>
    <Zeitreihen attributeAusStandard="true">
      <Anzeige>true</Anzeige>
      <Kennung>BBBAM:M:DE:V:DE02845:A20:A:6:U2:2240:Z:Z</Kennung>
    </Zeitreihen>
    <Zeitreihen attributeAusStandard="true">
      <Anzeige>true</Anzeige>
      <Kennung>BBBAM:M:DE:V:DE02845:A20:A:6:U2:2250:Z:Z</Kennung>
    </Zeitreihen>
    <Zeitreihen attributeAusStandard="true">
      <Anzeige>true</Anzeige>
      <Kennung>BBBAM:M:DE:V:DE02873:A20:A:6:U2:2240:Z:Z</Kennung>
    </Zeitreihen>
    <Zeitreihen attributeAusStandard="true">
      <Anzeige>true</Anzeige>
      <Kennung>BBBAM:M:DE:V:DE02873:A20:A:6:U2:2250:Z:Z</Kennung>
    </Zeitreihen>
    <Zeitreihen attributeAusStandard="true">
      <Anzeige>true</Anzeige>
      <Kennung>BBBAM:M:DE:V:DE02913:A20:A:6:U2:2240:Z:Z</Kennung>
    </Zeitreihen>
    <Zeitreihen attributeAusStandard="true">
      <Anzeige>true</Anzeige>
      <Kennung>BBBAM:M:DE:V:DE02913:A20:A:6:U2:2250:Z:Z</Kennung>
    </Zeitreihen>
    <Zeitreihen attributeAusStandard="true">
      <Anzeige>true</Anzeige>
      <Kennung>BBBAM:M:DE:V:DE02919:A20:A:6:U2:2240:Z:Z</Kennung>
    </Zeitreihen>
    <Zeitreihen attributeAusStandard="true">
      <Anzeige>true</Anzeige>
      <Kennung>BBBAM:M:DE:V:DE02919:A20:A:6:U2:2250:Z:Z</Kennung>
    </Zeitreihen>
    <Zeitreihen attributeAusStandard="true">
      <Anzeige>true</Anzeige>
      <Kennung>BBBAM:M:DE:V:DE02924:A20:A:6:U2:2240:Z:Z</Kennung>
    </Zeitreihen>
    <Zeitreihen attributeAusStandard="true">
      <Anzeige>true</Anzeige>
      <Kennung>BBBAM:M:DE:V:DE02924:A20:A:6:U2:2250:Z:Z</Kennung>
    </Zeitreihen>
    <Zeitreihen attributeAusStandard="true">
      <Anzeige>true</Anzeige>
      <Kennung>BBBAM:M:DE:V:DE02934:A20:A:6:U2:2240:Z:Z</Kennung>
    </Zeitreihen>
    <Zeitreihen attributeAusStandard="true">
      <Anzeige>true</Anzeige>
      <Kennung>BBBAM:M:DE:V:DE02934:A20:A:6:U2:2250:Z:Z</Kennung>
    </Zeitreihen>
    <Zeitreihen attributeAusStandard="true">
      <Anzeige>true</Anzeige>
      <Kennung>BBBAM:M:DE:V:DE02982:A20:A:6:U2:2240:Z:Z</Kennung>
    </Zeitreihen>
    <Zeitreihen attributeAusStandard="true">
      <Anzeige>true</Anzeige>
      <Kennung>BBBAM:M:DE:V:DE02982:A20:A:6:U2:2250:Z:Z</Kennung>
    </Zeitreihen>
    <Zeitreihen attributeAusStandard="true">
      <Anzeige>true</Anzeige>
      <Kennung>BBBAM:M:DE:V:DE03000:A20:A:6:U2:2240:Z:Z</Kennung>
    </Zeitreihen>
    <Zeitreihen attributeAusStandard="true">
      <Anzeige>true</Anzeige>
      <Kennung>BBBAM:M:DE:V:DE03000:A20:A:6:U2:2250:Z:Z</Kennung>
    </Zeitreihen>
    <Zeitreihen attributeAusStandard="true">
      <Anzeige>true</Anzeige>
      <Kennung>BBBAM:M:DE:V:DE03027:A20:A:6:U2:2240:Z:Z</Kennung>
    </Zeitreihen>
    <Zeitreihen attributeAusStandard="true">
      <Anzeige>true</Anzeige>
      <Kennung>BBBAM:M:DE:V:DE03027:A20:A:6:U2:2250:Z:Z</Kennung>
    </Zeitreihen>
    <Zeitreihen attributeAusStandard="true">
      <Anzeige>true</Anzeige>
      <Kennung>BBBAM:M:DE:V:DE03033:A20:A:6:U2:2240:Z:Z</Kennung>
    </Zeitreihen>
    <Zeitreihen attributeAusStandard="true">
      <Anzeige>true</Anzeige>
      <Kennung>BBBAM:M:DE:V:DE03033:A20:A:6:U2:2250:Z:Z</Kennung>
    </Zeitreihen>
    <Zeitreihen attributeAusStandard="true">
      <Anzeige>true</Anzeige>
      <Kennung>BBBAM:M:DE:V:DE03061:A20:A:6:U2:2240:Z:Z</Kennung>
    </Zeitreihen>
    <Zeitreihen attributeAusStandard="true">
      <Anzeige>true</Anzeige>
      <Kennung>BBBAM:M:DE:V:DE03061:A20:A:6:U2:2250:Z:Z</Kennung>
    </Zeitreihen>
    <Zeitreihen attributeAusStandard="true">
      <Anzeige>true</Anzeige>
      <Kennung>BBBAM:M:DE:V:DE03088:A20:A:6:U2:2240:Z:Z</Kennung>
    </Zeitreihen>
    <Zeitreihen attributeAusStandard="true">
      <Anzeige>true</Anzeige>
      <Kennung>BBBAM:M:DE:V:DE03088:A20:A:6:U2:2250:Z:Z</Kennung>
    </Zeitreihen>
    <Zeitreihen attributeAusStandard="true">
      <Anzeige>true</Anzeige>
      <Kennung>BBBAM:M:DE:V:DE03114:A20:A:6:U2:2240:Z:Z</Kennung>
    </Zeitreihen>
    <Zeitreihen attributeAusStandard="true">
      <Anzeige>true</Anzeige>
      <Kennung>BBBAM:M:DE:V:DE03114:A20:A:6:U2:2250:Z:Z</Kennung>
    </Zeitreihen>
    <Zeitreihen attributeAusStandard="true">
      <Anzeige>true</Anzeige>
      <Kennung>BBBAM:M:DE:V:DE03118:A20:A:6:U2:2240:Z:Z</Kennung>
    </Zeitreihen>
    <Zeitreihen attributeAusStandard="true">
      <Anzeige>true</Anzeige>
      <Kennung>BBBAM:M:DE:V:DE03118:A20:A:6:U2:2250:Z:Z</Kennung>
    </Zeitreihen>
    <Zeitreihen attributeAusStandard="true">
      <Anzeige>true</Anzeige>
      <Kennung>BBBAM:M:DE:V:DE03168:A20:A:6:U2:2240:Z:Z</Kennung>
    </Zeitreihen>
    <Zeitreihen attributeAusStandard="true">
      <Anzeige>true</Anzeige>
      <Kennung>BBBAM:M:DE:V:DE03168:A20:A:6:U2:2250:Z:Z</Kennung>
    </Zeitreihen>
    <Zeitreihen attributeAusStandard="true">
      <Anzeige>true</Anzeige>
      <Kennung>BBBAM:M:DE:V:DE03189:A20:A:6:U2:2240:Z:Z</Kennung>
    </Zeitreihen>
    <Zeitreihen attributeAusStandard="true">
      <Anzeige>true</Anzeige>
      <Kennung>BBBAM:M:DE:V:DE03189:A20:A:6:U2:2250:Z:Z</Kennung>
    </Zeitreihen>
    <Zeitreihen attributeAusStandard="true">
      <Anzeige>true</Anzeige>
      <Kennung>BBBAM:M:DE:V:DE03190:A20:A:6:U2:2240:Z:Z</Kennung>
    </Zeitreihen>
    <Zeitreihen attributeAusStandard="true">
      <Anzeige>true</Anzeige>
      <Kennung>BBBAM:M:DE:V:DE03190:A20:A:6:U2:2250:Z:Z</Kennung>
    </Zeitreihen>
    <Zeitreihen attributeAusStandard="true">
      <Anzeige>true</Anzeige>
      <Kennung>BBBAM:M:DE:V:DE03194:A20:A:6:U2:2240:Z:Z</Kennung>
    </Zeitreihen>
    <Zeitreihen attributeAusStandard="true">
      <Anzeige>true</Anzeige>
      <Kennung>BBBAM:M:DE:V:DE03194:A20:A:6:U2:2250:Z:Z</Kennung>
    </Zeitreihen>
    <Zeitreihen attributeAusStandard="true">
      <Anzeige>true</Anzeige>
      <Kennung>BBBAM:M:DE:V:DE03199:A20:A:6:U2:2240:Z:Z</Kennung>
    </Zeitreihen>
    <Zeitreihen attributeAusStandard="true">
      <Anzeige>true</Anzeige>
      <Kennung>BBBAM:M:DE:V:DE03199:A20:A:6:U2:2250:Z:Z</Kennung>
    </Zeitreihen>
    <Zeitreihen attributeAusStandard="true">
      <Anzeige>true</Anzeige>
      <Kennung>BBBAM:M:DE:V:DE03212:A20:A:6:U2:2240:Z:Z</Kennung>
    </Zeitreihen>
    <Zeitreihen attributeAusStandard="true">
      <Anzeige>true</Anzeige>
      <Kennung>BBBAM:M:DE:V:DE03212:A20:A:6:U2:2250:Z:Z</Kennung>
    </Zeitreihen>
    <Zeitreihen attributeAusStandard="true">
      <Anzeige>true</Anzeige>
      <Kennung>BBBAM:M:DE:V:DE03217:A20:A:6:U2:2240:Z:Z</Kennung>
    </Zeitreihen>
    <Zeitreihen attributeAusStandard="true">
      <Anzeige>true</Anzeige>
      <Kennung>BBBAM:M:DE:V:DE03217:A20:A:6:U2:2250:Z:Z</Kennung>
    </Zeitreihen>
    <Zeitreihen attributeAusStandard="true">
      <Anzeige>true</Anzeige>
      <Kennung>BBBAM:M:DE:V:DE03228:A20:A:6:U2:2240:Z:Z</Kennung>
    </Zeitreihen>
    <Zeitreihen attributeAusStandard="true">
      <Anzeige>true</Anzeige>
      <Kennung>BBBAM:M:DE:V:DE03228:A20:A:6:U2:2250:Z:Z</Kennung>
    </Zeitreihen>
    <Zeitreihen attributeAusStandard="true">
      <Anzeige>true</Anzeige>
      <Kennung>BBBAM:M:DE:V:DE03237:A20:A:6:U2:2240:Z:Z</Kennung>
    </Zeitreihen>
    <Zeitreihen attributeAusStandard="true">
      <Anzeige>true</Anzeige>
      <Kennung>BBBAM:M:DE:V:DE03237:A20:A:6:U2:2250:Z:Z</Kennung>
    </Zeitreihen>
    <Zeitreihen attributeAusStandard="true">
      <Anzeige>true</Anzeige>
      <Kennung>BBBAM:M:DE:V:DE03243:A20:A:6:U2:2240:Z:Z</Kennung>
    </Zeitreihen>
    <Zeitreihen attributeAusStandard="true">
      <Anzeige>true</Anzeige>
      <Kennung>BBBAM:M:DE:V:DE03243:A20:A:6:U2:2250:Z:Z</Kennung>
    </Zeitreihen>
    <Zeitreihen attributeAusStandard="true">
      <Anzeige>true</Anzeige>
      <Kennung>BBBAM:M:DE:V:DE03250:A20:A:6:U2:2240:Z:Z</Kennung>
    </Zeitreihen>
    <Zeitreihen attributeAusStandard="true">
      <Anzeige>true</Anzeige>
      <Kennung>BBBAM:M:DE:V:DE03250:A20:A:6:U2:2250:Z:Z</Kennung>
    </Zeitreihen>
    <Zeitreihen attributeAusStandard="true">
      <Anzeige>true</Anzeige>
      <Kennung>BBBAM:M:DE:V:DE03257:A20:A:6:U2:2240:Z:Z</Kennung>
    </Zeitreihen>
    <Zeitreihen attributeAusStandard="true">
      <Anzeige>true</Anzeige>
      <Kennung>BBBAM:M:DE:V:DE03257:A20:A:6:U2:2250:Z:Z</Kennung>
    </Zeitreihen>
    <Zeitreihen attributeAusStandard="true">
      <Anzeige>true</Anzeige>
      <Kennung>BBBAM:M:DE:V:DE03284:A20:A:6:U2:2240:Z:Z</Kennung>
    </Zeitreihen>
    <Zeitreihen attributeAusStandard="true">
      <Anzeige>true</Anzeige>
      <Kennung>BBBAM:M:DE:V:DE03284:A20:A:6:U2:2250:Z:Z</Kennung>
    </Zeitreihen>
    <Zeitreihen attributeAusStandard="true">
      <Anzeige>true</Anzeige>
      <Kennung>BBBAM:M:DE:V:DE03293:A20:A:6:U2:2240:Z:Z</Kennung>
    </Zeitreihen>
    <Zeitreihen attributeAusStandard="true">
      <Anzeige>true</Anzeige>
      <Kennung>BBBAM:M:DE:V:DE03293:A20:A:6:U2:2250:Z:Z</Kennung>
    </Zeitreihen>
    <Zeitreihen attributeAusStandard="true">
      <Anzeige>true</Anzeige>
      <Kennung>BBBAM:M:DE:V:DE03358:A20:A:6:U2:2240:Z:Z</Kennung>
    </Zeitreihen>
    <Zeitreihen attributeAusStandard="true">
      <Anzeige>true</Anzeige>
      <Kennung>BBBAM:M:DE:V:DE03358:A20:A:6:U2:2250:Z:Z</Kennung>
    </Zeitreihen>
    <Zeitreihen attributeAusStandard="true">
      <Anzeige>true</Anzeige>
      <Kennung>BBBAM:M:DE:V:DE03361:A20:A:6:U2:2240:Z:Z</Kennung>
    </Zeitreihen>
    <Zeitreihen attributeAusStandard="true">
      <Anzeige>true</Anzeige>
      <Kennung>BBBAM:M:DE:V:DE03361:A20:A:6:U2:2250:Z:Z</Kennung>
    </Zeitreihen>
    <Zeitreihen attributeAusStandard="true">
      <Anzeige>true</Anzeige>
      <Kennung>BBBAM:M:DE:V:DE03439:A20:A:6:U2:2240:Z:Z</Kennung>
    </Zeitreihen>
    <Zeitreihen attributeAusStandard="true">
      <Anzeige>true</Anzeige>
      <Kennung>BBBAM:M:DE:V:DE03439:A20:A:6:U2:2250:Z:Z</Kennung>
    </Zeitreihen>
    <Zeitreihen attributeAusStandard="true">
      <Anzeige>true</Anzeige>
      <Kennung>BBBAM:M:DE:V:DE03444:A20:A:6:U2:2240:Z:Z</Kennung>
    </Zeitreihen>
    <Zeitreihen attributeAusStandard="true">
      <Anzeige>true</Anzeige>
      <Kennung>BBBAM:M:DE:V:DE03444:A20:A:6:U2:2250:Z:Z</Kennung>
    </Zeitreihen>
    <Zeitreihen attributeAusStandard="true">
      <Anzeige>true</Anzeige>
      <Kennung>BBBAM:M:DE:V:DE03471:A20:A:6:U2:2240:Z:Z</Kennung>
    </Zeitreihen>
    <Zeitreihen attributeAusStandard="true">
      <Anzeige>true</Anzeige>
      <Kennung>BBBAM:M:DE:V:DE03471:A20:A:6:U2:2250:Z:Z</Kennung>
    </Zeitreihen>
    <Zeitreihen attributeAusStandard="true">
      <Anzeige>true</Anzeige>
      <Kennung>BBBAM:M:DE:V:DE03478:A20:A:6:U2:2240:Z:Z</Kennung>
    </Zeitreihen>
    <Zeitreihen attributeAusStandard="true">
      <Anzeige>true</Anzeige>
      <Kennung>BBBAM:M:DE:V:DE03478:A20:A:6:U2:2250:Z:Z</Kennung>
    </Zeitreihen>
    <Zeitreihen attributeAusStandard="true">
      <Anzeige>true</Anzeige>
      <Kennung>BBBAM:M:DE:V:DE03546:A20:A:6:U2:2240:Z:Z</Kennung>
    </Zeitreihen>
    <Zeitreihen attributeAusStandard="true">
      <Anzeige>true</Anzeige>
      <Kennung>BBBAM:M:DE:V:DE03546:A20:A:6:U2:2250:Z:Z</Kennung>
    </Zeitreihen>
    <Zeitreihen attributeAusStandard="true">
      <Anzeige>true</Anzeige>
      <Kennung>BBBAM:M:DE:V:DE03548:A20:A:6:U2:2240:Z:Z</Kennung>
    </Zeitreihen>
    <Zeitreihen attributeAusStandard="true">
      <Anzeige>true</Anzeige>
      <Kennung>BBBAM:M:DE:V:DE03548:A20:A:6:U2:2250:Z:Z</Kennung>
    </Zeitreihen>
    <Zeitreihen attributeAusStandard="true">
      <Anzeige>true</Anzeige>
      <Kennung>BBBAM:M:DE:V:DE03549:A20:A:6:U2:2240:Z:Z</Kennung>
    </Zeitreihen>
    <Zeitreihen attributeAusStandard="true">
      <Anzeige>true</Anzeige>
      <Kennung>BBBAM:M:DE:V:DE03549:A20:A:6:U2:2250:Z:Z</Kennung>
    </Zeitreihen>
    <Zeitreihen attributeAusStandard="true">
      <Anzeige>true</Anzeige>
      <Kennung>BBBAM:M:DE:V:DE03592:A20:A:6:U2:2240:Z:Z</Kennung>
    </Zeitreihen>
    <Zeitreihen attributeAusStandard="true">
      <Anzeige>true</Anzeige>
      <Kennung>BBBAM:M:DE:V:DE03592:A20:A:6:U2:2250:Z:Z</Kennung>
    </Zeitreihen>
    <Zeitreihen attributeAusStandard="true">
      <Anzeige>true</Anzeige>
      <Kennung>BBBAM:M:DE:V:DE03626:A20:A:6:U2:2240:Z:Z</Kennung>
    </Zeitreihen>
    <Zeitreihen attributeAusStandard="true">
      <Anzeige>true</Anzeige>
      <Kennung>BBBAM:M:DE:V:DE03626:A20:A:6:U2:2250:Z:Z</Kennung>
    </Zeitreihen>
    <Zeitreihen attributeAusStandard="true">
      <Anzeige>true</Anzeige>
      <Kennung>BBBAM:M:DE:V:DE03633:A20:A:6:U2:2240:Z:Z</Kennung>
    </Zeitreihen>
    <Zeitreihen attributeAusStandard="true">
      <Anzeige>true</Anzeige>
      <Kennung>BBBAM:M:DE:V:DE03633:A20:A:6:U2:2250:Z:Z</Kennung>
    </Zeitreihen>
    <Zeitreihen attributeAusStandard="true">
      <Anzeige>true</Anzeige>
      <Kennung>BBBAM:M:DE:V:DE03635:A20:A:6:U2:2240:Z:Z</Kennung>
    </Zeitreihen>
    <Zeitreihen attributeAusStandard="true">
      <Anzeige>true</Anzeige>
      <Kennung>BBBAM:M:DE:V:DE03635:A20:A:6:U2:2250:Z:Z</Kennung>
    </Zeitreihen>
    <Zeitreihen attributeAusStandard="true">
      <Anzeige>true</Anzeige>
      <Kennung>BBBAM:M:DE:V:DE03644:A20:A:6:U2:2240:Z:Z</Kennung>
    </Zeitreihen>
    <Zeitreihen attributeAusStandard="true">
      <Anzeige>true</Anzeige>
      <Kennung>BBBAM:M:DE:V:DE03644:A20:A:6:U2:2250:Z:Z</Kennung>
    </Zeitreihen>
    <Zeitreihen attributeAusStandard="true">
      <Anzeige>true</Anzeige>
      <Kennung>BBBAM:M:DE:V:DE03649:A20:A:6:U2:2240:Z:Z</Kennung>
    </Zeitreihen>
    <Zeitreihen attributeAusStandard="true">
      <Anzeige>true</Anzeige>
      <Kennung>BBBAM:M:DE:V:DE03649:A20:A:6:U2:2250:Z:Z</Kennung>
    </Zeitreihen>
    <Zeitreihen attributeAusStandard="true">
      <Anzeige>true</Anzeige>
      <Kennung>BBBAM:M:DE:V:DE03654:A20:A:6:U2:2240:Z:Z</Kennung>
    </Zeitreihen>
    <Zeitreihen attributeAusStandard="true">
      <Anzeige>true</Anzeige>
      <Kennung>BBBAM:M:DE:V:DE03654:A20:A:6:U2:2250:Z:Z</Kennung>
    </Zeitreihen>
    <Zeitreihen attributeAusStandard="true">
      <Anzeige>true</Anzeige>
      <Kennung>BBBAM:M:DE:V:DE03661:A20:A:6:U2:2240:Z:Z</Kennung>
    </Zeitreihen>
    <Zeitreihen attributeAusStandard="true">
      <Anzeige>true</Anzeige>
      <Kennung>BBBAM:M:DE:V:DE03661:A20:A:6:U2:2250:Z:Z</Kennung>
    </Zeitreihen>
    <Zeitreihen attributeAusStandard="true">
      <Anzeige>true</Anzeige>
      <Kennung>BBBAM:M:DE:V:DE03669:A20:A:6:U2:2240:Z:Z</Kennung>
    </Zeitreihen>
    <Zeitreihen attributeAusStandard="true">
      <Anzeige>true</Anzeige>
      <Kennung>BBBAM:M:DE:V:DE03669:A20:A:6:U2:2250:Z:Z</Kennung>
    </Zeitreihen>
    <Zeitreihen attributeAusStandard="true">
      <Anzeige>true</Anzeige>
      <Kennung>BBBAM:M:DE:V:DE03692:A20:A:6:U2:2240:Z:Z</Kennung>
    </Zeitreihen>
    <Zeitreihen attributeAusStandard="true">
      <Anzeige>true</Anzeige>
      <Kennung>BBBAM:M:DE:V:DE03692:A20:A:6:U2:2250:Z:Z</Kennung>
    </Zeitreihen>
    <Zeitreihen attributeAusStandard="true">
      <Anzeige>true</Anzeige>
      <Kennung>BBBAM:M:DE:V:DE03701:A20:A:6:U2:2240:Z:Z</Kennung>
    </Zeitreihen>
    <Zeitreihen attributeAusStandard="true">
      <Anzeige>true</Anzeige>
      <Kennung>BBBAM:M:DE:V:DE03701:A20:A:6:U2:2250:Z:Z</Kennung>
    </Zeitreihen>
    <Zeitreihen attributeAusStandard="true">
      <Anzeige>true</Anzeige>
      <Kennung>BBBAM:M:DE:V:DE03704:A20:A:6:U2:2240:Z:Z</Kennung>
    </Zeitreihen>
    <Zeitreihen attributeAusStandard="true">
      <Anzeige>true</Anzeige>
      <Kennung>BBBAM:M:DE:V:DE03704:A20:A:6:U2:2250:Z:Z</Kennung>
    </Zeitreihen>
    <Zeitreihen attributeAusStandard="true">
      <Anzeige>true</Anzeige>
      <Kennung>BBBAM:M:DE:V:DE03705:A20:A:6:U2:2240:Z:Z</Kennung>
    </Zeitreihen>
    <Zeitreihen attributeAusStandard="true">
      <Anzeige>true</Anzeige>
      <Kennung>BBBAM:M:DE:V:DE03705:A20:A:6:U2:2250:Z:Z</Kennung>
    </Zeitreihen>
    <Zeitreihen attributeAusStandard="true">
      <Anzeige>true</Anzeige>
      <Kennung>BBBAM:M:DE:V:DE03709:A20:A:6:U2:2240:Z:Z</Kennung>
    </Zeitreihen>
    <Zeitreihen attributeAusStandard="true">
      <Anzeige>true</Anzeige>
      <Kennung>BBBAM:M:DE:V:DE03709:A20:A:6:U2:2250:Z:Z</Kennung>
    </Zeitreihen>
    <Zeitreihen attributeAusStandard="true">
      <Anzeige>true</Anzeige>
      <Kennung>BBBAM:M:DE:V:DE03715:A20:A:6:U2:2240:Z:Z</Kennung>
    </Zeitreihen>
    <Zeitreihen attributeAusStandard="true">
      <Anzeige>true</Anzeige>
      <Kennung>BBBAM:M:DE:V:DE03715:A20:A:6:U2:2250:Z:Z</Kennung>
    </Zeitreihen>
    <Zeitreihen attributeAusStandard="true">
      <Anzeige>true</Anzeige>
      <Kennung>BBBAM:M:DE:V:DE03741:A20:A:6:U2:2240:Z:Z</Kennung>
    </Zeitreihen>
    <Zeitreihen attributeAusStandard="true">
      <Anzeige>true</Anzeige>
      <Kennung>BBBAM:M:DE:V:DE03741:A20:A:6:U2:2250:Z:Z</Kennung>
    </Zeitreihen>
    <Zeitreihen attributeAusStandard="true">
      <Anzeige>true</Anzeige>
      <Kennung>BBBAM:M:DE:V:DE03812:A20:A:6:U2:2240:Z:Z</Kennung>
    </Zeitreihen>
    <Zeitreihen attributeAusStandard="true">
      <Anzeige>true</Anzeige>
      <Kennung>BBBAM:M:DE:V:DE03812:A20:A:6:U2:2250:Z:Z</Kennung>
    </Zeitreihen>
    <Zeitreihen attributeAusStandard="true">
      <Anzeige>true</Anzeige>
      <Kennung>BBBAM:M:DE:V:DE03817:A20:A:6:U2:2240:Z:Z</Kennung>
    </Zeitreihen>
    <Zeitreihen attributeAusStandard="true">
      <Anzeige>true</Anzeige>
      <Kennung>BBBAM:M:DE:V:DE03817:A20:A:6:U2:2250:Z:Z</Kennung>
    </Zeitreihen>
    <Zeitreihen attributeAusStandard="true">
      <Anzeige>true</Anzeige>
      <Kennung>BBBAM:M:DE:V:DE03860:A20:A:6:U2:2240:Z:Z</Kennung>
    </Zeitreihen>
    <Zeitreihen attributeAusStandard="true">
      <Anzeige>true</Anzeige>
      <Kennung>BBBAM:M:DE:V:DE03860:A20:A:6:U2:2250:Z:Z</Kennung>
    </Zeitreihen>
    <Zeitreihen attributeAusStandard="true">
      <Anzeige>true</Anzeige>
      <Kennung>BBBAM:M:DE:V:DE03917:A20:A:6:U2:2240:Z:Z</Kennung>
    </Zeitreihen>
    <Zeitreihen attributeAusStandard="true">
      <Anzeige>true</Anzeige>
      <Kennung>BBBAM:M:DE:V:DE03917:A20:A:6:U2:2250:Z:Z</Kennung>
    </Zeitreihen>
    <Zeitreihen attributeAusStandard="true">
      <Anzeige>true</Anzeige>
      <Kennung>BBBAM:M:DE:V:DE03923:A20:A:6:U2:2240:Z:Z</Kennung>
    </Zeitreihen>
    <Zeitreihen attributeAusStandard="true">
      <Anzeige>true</Anzeige>
      <Kennung>BBBAM:M:DE:V:DE03923:A20:A:6:U2:2250:Z:Z</Kennung>
    </Zeitreihen>
    <Zeitreihen attributeAusStandard="true">
      <Anzeige>true</Anzeige>
      <Kennung>BBBAM:M:DE:V:DE03942:A20:A:6:U2:2240:Z:Z</Kennung>
    </Zeitreihen>
    <Zeitreihen attributeAusStandard="true">
      <Anzeige>true</Anzeige>
      <Kennung>BBBAM:M:DE:V:DE03942:A20:A:6:U2:2250:Z:Z</Kennung>
    </Zeitreihen>
    <Zeitreihen attributeAusStandard="true">
      <Anzeige>true</Anzeige>
      <Kennung>BBBAM:M:DE:V:DE03947:A20:A:6:U2:2240:Z:Z</Kennung>
    </Zeitreihen>
    <Zeitreihen attributeAusStandard="true">
      <Anzeige>true</Anzeige>
      <Kennung>BBBAM:M:DE:V:DE03947:A20:A:6:U2:2250:Z:Z</Kennung>
    </Zeitreihen>
    <Zeitreihen attributeAusStandard="true">
      <Anzeige>true</Anzeige>
      <Kennung>BBBAM:M:DE:V:DE03948:A20:A:6:U2:2240:Z:Z</Kennung>
    </Zeitreihen>
    <Zeitreihen attributeAusStandard="true">
      <Anzeige>true</Anzeige>
      <Kennung>BBBAM:M:DE:V:DE03948:A20:A:6:U2:2250:Z:Z</Kennung>
    </Zeitreihen>
    <Zeitreihen attributeAusStandard="true">
      <Anzeige>true</Anzeige>
      <Kennung>BBBAM:M:DE:V:DE03952:A20:A:6:U2:2240:Z:Z</Kennung>
    </Zeitreihen>
    <Zeitreihen attributeAusStandard="true">
      <Anzeige>true</Anzeige>
      <Kennung>BBBAM:M:DE:V:DE03952:A20:A:6:U2:2250:Z:Z</Kennung>
    </Zeitreihen>
    <Zeitreihen attributeAusStandard="true">
      <Anzeige>true</Anzeige>
      <Kennung>BBBAM:M:DE:V:DE03953:A20:A:6:U2:2240:Z:Z</Kennung>
    </Zeitreihen>
    <Zeitreihen attributeAusStandard="true">
      <Anzeige>true</Anzeige>
      <Kennung>BBBAM:M:DE:V:DE03953:A20:A:6:U2:2250:Z:Z</Kennung>
    </Zeitreihen>
    <Zeitreihen attributeAusStandard="true">
      <Anzeige>true</Anzeige>
      <Kennung>BBBAM:M:DE:V:DE04038:A20:A:6:U2:2240:Z:Z</Kennung>
    </Zeitreihen>
    <Zeitreihen attributeAusStandard="true">
      <Anzeige>true</Anzeige>
      <Kennung>BBBAM:M:DE:V:DE04038:A20:A:6:U2:2250:Z:Z</Kennung>
    </Zeitreihen>
    <Zeitreihen attributeAusStandard="true">
      <Anzeige>true</Anzeige>
      <Kennung>BBBAM:M:DE:V:DE04062:A20:A:6:U2:2240:Z:Z</Kennung>
    </Zeitreihen>
    <Zeitreihen attributeAusStandard="true">
      <Anzeige>true</Anzeige>
      <Kennung>BBBAM:M:DE:V:DE04062:A20:A:6:U2:2250:Z:Z</Kennung>
    </Zeitreihen>
    <Zeitreihen attributeAusStandard="true">
      <Anzeige>true</Anzeige>
      <Kennung>BBBAM:M:DE:V:DE04085:A20:A:6:U2:2240:Z:Z</Kennung>
    </Zeitreihen>
    <Zeitreihen attributeAusStandard="true">
      <Anzeige>true</Anzeige>
      <Kennung>BBBAM:M:DE:V:DE04085:A20:A:6:U2:2250:Z:Z</Kennung>
    </Zeitreihen>
    <Zeitreihen attributeAusStandard="true">
      <Anzeige>true</Anzeige>
      <Kennung>BBBAM:M:DE:V:DE04172:A20:A:6:U2:2240:Z:Z</Kennung>
    </Zeitreihen>
    <Zeitreihen attributeAusStandard="true">
      <Anzeige>true</Anzeige>
      <Kennung>BBBAM:M:DE:V:DE04172:A20:A:6:U2:2250:Z:Z</Kennung>
    </Zeitreihen>
    <Zeitreihen attributeAusStandard="true">
      <Anzeige>true</Anzeige>
      <Kennung>BBBAM:M:DE:V:DE04244:A20:A:6:U2:2240:Z:Z</Kennung>
    </Zeitreihen>
    <Zeitreihen attributeAusStandard="true">
      <Anzeige>true</Anzeige>
      <Kennung>BBBAM:M:DE:V:DE04244:A20:A:6:U2:2250:Z:Z</Kennung>
    </Zeitreihen>
    <Zeitreihen attributeAusStandard="true">
      <Anzeige>true</Anzeige>
      <Kennung>BBBAM:M:DE:V:DE04345:A20:A:6:U2:2240:Z:Z</Kennung>
    </Zeitreihen>
    <Zeitreihen attributeAusStandard="true">
      <Anzeige>true</Anzeige>
      <Kennung>BBBAM:M:DE:V:DE04345:A20:A:6:U2:2250:Z:Z</Kennung>
    </Zeitreihen>
    <Zeitreihen attributeAusStandard="true">
      <Anzeige>true</Anzeige>
      <Kennung>BBBAM:M:DE:V:DE04455:A20:A:6:U2:2240:Z:Z</Kennung>
    </Zeitreihen>
    <Zeitreihen attributeAusStandard="true">
      <Anzeige>true</Anzeige>
      <Kennung>BBBAM:M:DE:V:DE04455:A20:A:6:U2:2250:Z:Z</Kennung>
    </Zeitreihen>
    <Zeitreihen attributeAusStandard="true">
      <Anzeige>true</Anzeige>
      <Kennung>BBBAM:M:DE:V:DE04460:A20:A:6:U2:2240:Z:Z</Kennung>
    </Zeitreihen>
    <Zeitreihen attributeAusStandard="true">
      <Anzeige>true</Anzeige>
      <Kennung>BBBAM:M:DE:V:DE04460:A20:A:6:U2:2250:Z:Z</Kennung>
    </Zeitreihen>
    <Zeitreihen attributeAusStandard="true">
      <Anzeige>true</Anzeige>
      <Kennung>BBBAM:M:DE:V:DE04475:A20:A:6:U2:2240:Z:Z</Kennung>
    </Zeitreihen>
    <Zeitreihen attributeAusStandard="true">
      <Anzeige>true</Anzeige>
      <Kennung>BBBAM:M:DE:V:DE04475:A20:A:6:U2:2250:Z:Z</Kennung>
    </Zeitreihen>
    <Zeitreihen attributeAusStandard="true">
      <Anzeige>true</Anzeige>
      <Kennung>BBBAM:M:DE:V:DE04485:A20:A:6:U2:2240:Z:Z</Kennung>
    </Zeitreihen>
    <Zeitreihen attributeAusStandard="true">
      <Anzeige>true</Anzeige>
      <Kennung>BBBAM:M:DE:V:DE04485:A20:A:6:U2:2250:Z:Z</Kennung>
    </Zeitreihen>
    <Zeitreihen attributeAusStandard="true">
      <Anzeige>true</Anzeige>
      <Kennung>BBBAM:M:DE:V:DE04512:A20:A:6:U2:2240:Z:Z</Kennung>
    </Zeitreihen>
    <Zeitreihen attributeAusStandard="true">
      <Anzeige>true</Anzeige>
      <Kennung>BBBAM:M:DE:V:DE04512:A20:A:6:U2:2250:Z:Z</Kennung>
    </Zeitreihen>
    <Zeitreihen attributeAusStandard="true">
      <Anzeige>true</Anzeige>
      <Kennung>BBBAM:M:DE:V:DE04518:A20:A:6:U2:2240:Z:Z</Kennung>
    </Zeitreihen>
    <Zeitreihen attributeAusStandard="true">
      <Anzeige>true</Anzeige>
      <Kennung>BBBAM:M:DE:V:DE04518:A20:A:6:U2:2250:Z:Z</Kennung>
    </Zeitreihen>
    <Zeitreihen attributeAusStandard="true">
      <Anzeige>true</Anzeige>
      <Kennung>BBBAM:M:DE:V:DE04520:A20:A:6:U2:2240:Z:Z</Kennung>
    </Zeitreihen>
    <Zeitreihen attributeAusStandard="true">
      <Anzeige>true</Anzeige>
      <Kennung>BBBAM:M:DE:V:DE04520:A20:A:6:U2:2250:Z:Z</Kennung>
    </Zeitreihen>
    <Zeitreihen attributeAusStandard="true">
      <Anzeige>true</Anzeige>
      <Kennung>BBBAM:M:DE:V:DE04621:A20:A:6:U2:2240:Z:Z</Kennung>
    </Zeitreihen>
    <Zeitreihen attributeAusStandard="true">
      <Anzeige>true</Anzeige>
      <Kennung>BBBAM:M:DE:V:DE04621:A20:A:6:U2:2250:Z:Z</Kennung>
    </Zeitreihen>
    <Zeitreihen attributeAusStandard="true">
      <Anzeige>true</Anzeige>
      <Kennung>BBBAM:M:DE:V:DE04681:A20:A:6:U2:2240:Z:Z</Kennung>
    </Zeitreihen>
    <Zeitreihen attributeAusStandard="true">
      <Anzeige>true</Anzeige>
      <Kennung>BBBAM:M:DE:V:DE04681:A20:A:6:U2:2250:Z:Z</Kennung>
    </Zeitreihen>
    <Zeitreihen attributeAusStandard="true">
      <Anzeige>true</Anzeige>
      <Kennung>BBBAM:M:DE:V:DE04748:A20:A:6:U2:2240:Z:Z</Kennung>
    </Zeitreihen>
    <Zeitreihen attributeAusStandard="true">
      <Anzeige>true</Anzeige>
      <Kennung>BBBAM:M:DE:V:DE04748:A20:A:6:U2:2250:Z:Z</Kennung>
    </Zeitreihen>
    <Zeitreihen attributeAusStandard="true">
      <Anzeige>true</Anzeige>
      <Kennung>BBBAM:M:DE:V:DE04752:A20:A:6:U2:2240:Z:Z</Kennung>
    </Zeitreihen>
    <Zeitreihen attributeAusStandard="true">
      <Anzeige>true</Anzeige>
      <Kennung>BBBAM:M:DE:V:DE04752:A20:A:6:U2:2250:Z:Z</Kennung>
    </Zeitreihen>
    <Zeitreihen attributeAusStandard="true">
      <Anzeige>true</Anzeige>
      <Kennung>BBBAM:M:DE:V:DE04810:A20:A:6:U2:2240:Z:Z</Kennung>
    </Zeitreihen>
    <Zeitreihen attributeAusStandard="true">
      <Anzeige>true</Anzeige>
      <Kennung>BBBAM:M:DE:V:DE04810:A20:A:6:U2:2250:Z:Z</Kennung>
    </Zeitreihen>
    <Zeitreihen attributeAusStandard="true">
      <Anzeige>true</Anzeige>
      <Kennung>BBBAM:M:DE:V:DE04845:A20:A:6:U2:2240:Z:Z</Kennung>
    </Zeitreihen>
    <Zeitreihen attributeAusStandard="true">
      <Anzeige>true</Anzeige>
      <Kennung>BBBAM:M:DE:V:DE04845:A20:A:6:U2:2250:Z:Z</Kennung>
    </Zeitreihen>
    <Zeitreihen attributeAusStandard="true">
      <Anzeige>true</Anzeige>
      <Kennung>BBBAM:M:DE:V:DE05152:A20:A:6:U2:2240:Z:Z</Kennung>
    </Zeitreihen>
    <Zeitreihen attributeAusStandard="true">
      <Anzeige>true</Anzeige>
      <Kennung>BBBAM:M:DE:V:DE05152:A20:A:6:U2:2250:Z:Z</Kennung>
    </Zeitreihen>
    <Zeitreihen attributeAusStandard="true">
      <Anzeige>true</Anzeige>
      <Kennung>BBBAM:M:DE:V:DE05188:A20:A:6:U2:2240:Z:Z</Kennung>
    </Zeitreihen>
    <Zeitreihen attributeAusStandard="true">
      <Anzeige>true</Anzeige>
      <Kennung>BBBAM:M:DE:V:DE05188:A20:A:6:U2:2250:Z:Z</Kennung>
    </Zeitreihen>
    <Zeitreihen attributeAusStandard="true">
      <Anzeige>true</Anzeige>
      <Kennung>BBBAM:M:DE:V:DE05607:A20:A:6:U2:2240:Z:Z</Kennung>
    </Zeitreihen>
    <Zeitreihen attributeAusStandard="true">
      <Anzeige>true</Anzeige>
      <Kennung>BBBAM:M:DE:V:DE05607:A20:A:6:U2:2250:Z:Z</Kennung>
    </Zeitreihen>
    <Zeitreihen attributeAusStandard="true">
      <Anzeige>true</Anzeige>
      <Kennung>BBBAM:M:DE:V:DE05608:A20:A:6:U2:2240:Z:Z</Kennung>
    </Zeitreihen>
    <Zeitreihen attributeAusStandard="true">
      <Anzeige>true</Anzeige>
      <Kennung>BBBAM:M:DE:V:DE05608:A20:A:6:U2:2250:Z:Z</Kennung>
    </Zeitreihen>
    <Zeitreihen attributeAusStandard="true">
      <Anzeige>true</Anzeige>
      <Kennung>BBBAM:M:DE:V:DE05661:A20:A:6:U2:2240:Z:Z</Kennung>
    </Zeitreihen>
    <Zeitreihen attributeAusStandard="true">
      <Anzeige>true</Anzeige>
      <Kennung>BBBAM:M:DE:V:DE05661:A20:A:6:U2:2250:Z:Z</Kennung>
    </Zeitreihen>
    <Zeitreihen attributeAusStandard="true">
      <Anzeige>true</Anzeige>
      <Kennung>BBBAM:M:DE:V:DE05705:A20:A:6:U2:2240:Z:Z</Kennung>
    </Zeitreihen>
    <Zeitreihen attributeAusStandard="true">
      <Anzeige>true</Anzeige>
      <Kennung>BBBAM:M:DE:V:DE05705:A20:A:6:U2:2250:Z:Z</Kennung>
    </Zeitreihen>
    <Zeitreihen attributeAusStandard="true">
      <Anzeige>true</Anzeige>
      <Kennung>BBBAM:M:DE:V:DE05717:A20:A:6:U2:2240:Z:Z</Kennung>
    </Zeitreihen>
    <Zeitreihen attributeAusStandard="true">
      <Anzeige>true</Anzeige>
      <Kennung>BBBAM:M:DE:V:DE05717:A20:A:6:U2:2250:Z:Z</Kennung>
    </Zeitreihen>
    <Zeitreihen attributeAusStandard="true">
      <Anzeige>true</Anzeige>
      <Kennung>BBBAM:M:DE:V:DE05727:A20:A:6:U2:2240:Z:Z</Kennung>
    </Zeitreihen>
    <Zeitreihen attributeAusStandard="true">
      <Anzeige>true</Anzeige>
      <Kennung>BBBAM:M:DE:V:DE05727:A20:A:6:U2:2250:Z:Z</Kennung>
    </Zeitreihen>
    <Zeitreihen attributeAusStandard="true">
      <Anzeige>true</Anzeige>
      <Kennung>BBBAM:M:DE:V:DE05783:A20:A:6:U2:2240:Z:Z</Kennung>
    </Zeitreihen>
    <Zeitreihen attributeAusStandard="true">
      <Anzeige>true</Anzeige>
      <Kennung>BBBAM:M:DE:V:DE05783:A20:A:6:U2:2250:Z:Z</Kennung>
    </Zeitreihen>
    <Zeitreihen attributeAusStandard="true">
      <Anzeige>true</Anzeige>
      <Kennung>BBBAM:M:DE:V:DE05855:A20:A:6:U2:2240:Z:Z</Kennung>
    </Zeitreihen>
    <Zeitreihen attributeAusStandard="true">
      <Anzeige>true</Anzeige>
      <Kennung>BBBAM:M:DE:V:DE05855:A20:A:6:U2:2250:Z:Z</Kennung>
    </Zeitreihen>
    <Zeitreihen attributeAusStandard="true">
      <Anzeige>true</Anzeige>
      <Kennung>BBBAM:M:DE:V:DE05871:A20:A:6:U2:2240:Z:Z</Kennung>
    </Zeitreihen>
    <Zeitreihen attributeAusStandard="true">
      <Anzeige>true</Anzeige>
      <Kennung>BBBAM:M:DE:V:DE05871:A20:A:6:U2:2250:Z:Z</Kennung>
    </Zeitreihen>
    <Zeitreihen attributeAusStandard="true">
      <Anzeige>true</Anzeige>
      <Kennung>BBBAM:M:DE:V:DE06076:A20:A:6:U2:2240:Z:Z</Kennung>
    </Zeitreihen>
    <Zeitreihen attributeAusStandard="true">
      <Anzeige>true</Anzeige>
      <Kennung>BBBAM:M:DE:V:DE06076:A20:A:6:U2:2250:Z:Z</Kennung>
    </Zeitreihen>
    <Zeitreihen attributeAusStandard="true">
      <Anzeige>true</Anzeige>
      <Kennung>BBBAM:M:DE:V:DE06179:A20:A:6:U2:2240:Z:Z</Kennung>
    </Zeitreihen>
    <Zeitreihen attributeAusStandard="true">
      <Anzeige>true</Anzeige>
      <Kennung>BBBAM:M:DE:V:DE06179:A20:A:6:U2:2250:Z:Z</Kennung>
    </Zeitreihen>
    <Zeitreihen attributeAusStandard="true">
      <Anzeige>true</Anzeige>
      <Kennung>BBBAM:M:DE:V:DE06276:A20:A:6:U2:2240:Z:Z</Kennung>
    </Zeitreihen>
    <Zeitreihen attributeAusStandard="true">
      <Anzeige>true</Anzeige>
      <Kennung>BBBAM:M:DE:V:DE06276:A20:A:6:U2:2250:Z:Z</Kennung>
    </Zeitreihen>
    <Zeitreihen attributeAusStandard="true">
      <Anzeige>true</Anzeige>
      <Kennung>BBBAM:M:DE:V:DE06289:A20:A:6:U2:2240:Z:Z</Kennung>
    </Zeitreihen>
    <Zeitreihen attributeAusStandard="true">
      <Anzeige>true</Anzeige>
      <Kennung>BBBAM:M:DE:V:DE06289:A20:A:6:U2:2250:Z:Z</Kennung>
    </Zeitreihen>
    <Zeitreihen attributeAusStandard="true">
      <Anzeige>true</Anzeige>
      <Kennung>BBBAM:M:DE:V:DE06403:A20:A:6:U2:2240:Z:Z</Kennung>
    </Zeitreihen>
    <Zeitreihen attributeAusStandard="true">
      <Anzeige>true</Anzeige>
      <Kennung>BBBAM:M:DE:V:DE06403:A20:A:6:U2:2250:Z:Z</Kennung>
    </Zeitreihen>
    <Zeitreihen attributeAusStandard="true">
      <Anzeige>true</Anzeige>
      <Kennung>BBBAM:M:DE:V:DE06468:A20:A:6:U2:2240:Z:Z</Kennung>
    </Zeitreihen>
    <Zeitreihen attributeAusStandard="true">
      <Anzeige>true</Anzeige>
      <Kennung>BBBAM:M:DE:V:DE06468:A20:A:6:U2:2250:Z:Z</Kennung>
    </Zeitreihen>
    <Zeitreihen attributeAusStandard="true">
      <Anzeige>true</Anzeige>
      <Kennung>BBBAM:M:DE:V:DE06475:A20:A:6:U2:2240:Z:Z</Kennung>
    </Zeitreihen>
    <Zeitreihen attributeAusStandard="true">
      <Anzeige>true</Anzeige>
      <Kennung>BBBAM:M:DE:V:DE06475:A20:A:6:U2:2250:Z:Z</Kennung>
    </Zeitreihen>
    <Zeitreihen attributeAusStandard="true">
      <Anzeige>true</Anzeige>
      <Kennung>BBBAM:M:DE:V:DE06546:A20:A:6:U2:2240:Z:Z</Kennung>
    </Zeitreihen>
    <Zeitreihen attributeAusStandard="true">
      <Anzeige>true</Anzeige>
      <Kennung>BBBAM:M:DE:V:DE06546:A20:A:6:U2:2250:Z:Z</Kennung>
    </Zeitreihen>
    <Zeitreihen attributeAusStandard="true">
      <Anzeige>true</Anzeige>
      <Kennung>BBBAM:M:DE:V:DE06613:A20:A:6:U2:2240:Z:Z</Kennung>
    </Zeitreihen>
    <Zeitreihen attributeAusStandard="true">
      <Anzeige>true</Anzeige>
      <Kennung>BBBAM:M:DE:V:DE06613:A20:A:6:U2:2250:Z:Z</Kennung>
    </Zeitreihen>
    <Zeitreihen attributeAusStandard="true">
      <Anzeige>true</Anzeige>
      <Kennung>BBBAM:M:DE:V:DE06617:A20:A:6:U2:2240:Z:Z</Kennung>
    </Zeitreihen>
    <Zeitreihen attributeAusStandard="true">
      <Anzeige>true</Anzeige>
      <Kennung>BBBAM:M:DE:V:DE06617:A20:A:6:U2:2250:Z:Z</Kennung>
    </Zeitreihen>
    <Zeitreihen attributeAusStandard="true">
      <Anzeige>true</Anzeige>
      <Kennung>BBBAM:M:DE:V:DE06624:A20:A:6:U2:2240:Z:Z</Kennung>
    </Zeitreihen>
    <Zeitreihen attributeAusStandard="true">
      <Anzeige>true</Anzeige>
      <Kennung>BBBAM:M:DE:V:DE06624:A20:A:6:U2:2250:Z:Z</Kennung>
    </Zeitreihen>
    <Zeitreihen attributeAusStandard="true">
      <Anzeige>true</Anzeige>
      <Kennung>BBBAM:M:DE:V:DE06633:A20:A:6:U2:2240:Z:Z</Kennung>
    </Zeitreihen>
    <Zeitreihen attributeAusStandard="true">
      <Anzeige>true</Anzeige>
      <Kennung>BBBAM:M:DE:V:DE06633:A20:A:6:U2:2250:Z:Z</Kennung>
    </Zeitreihen>
    <Zeitreihen attributeAusStandard="true">
      <Anzeige>true</Anzeige>
      <Kennung>BBBAM:M:DE:V:DE06649:A20:A:6:U2:2240:Z:Z</Kennung>
    </Zeitreihen>
    <Zeitreihen attributeAusStandard="true">
      <Anzeige>true</Anzeige>
      <Kennung>BBBAM:M:DE:V:DE06649:A20:A:6:U2:2250:Z:Z</Kennung>
    </Zeitreihen>
    <Zeitreihen attributeAusStandard="true">
      <Anzeige>true</Anzeige>
      <Kennung>BBBAM:M:DE:V:DE06659:A20:A:6:U2:2240:Z:Z</Kennung>
    </Zeitreihen>
    <Zeitreihen attributeAusStandard="true">
      <Anzeige>true</Anzeige>
      <Kennung>BBBAM:M:DE:V:DE06659:A20:A:6:U2:2250:Z:Z</Kennung>
    </Zeitreihen>
    <Zeitreihen attributeAusStandard="true">
      <Anzeige>true</Anzeige>
      <Kennung>BBBAM:M:DE:V:DE06662:A20:A:6:U2:2240:Z:Z</Kennung>
    </Zeitreihen>
    <Zeitreihen attributeAusStandard="true">
      <Anzeige>true</Anzeige>
      <Kennung>BBBAM:M:DE:V:DE06662:A20:A:6:U2:2250:Z:Z</Kennung>
    </Zeitreihen>
    <Zeitreihen attributeAusStandard="true">
      <Anzeige>true</Anzeige>
      <Kennung>BBBAM:M:DE:V:DE06677:A20:A:6:U2:2240:Z:Z</Kennung>
    </Zeitreihen>
    <Zeitreihen attributeAusStandard="true">
      <Anzeige>true</Anzeige>
      <Kennung>BBBAM:M:DE:V:DE06677:A20:A:6:U2:2250:Z:Z</Kennung>
    </Zeitreihen>
    <Zeitreihen attributeAusStandard="true">
      <Anzeige>true</Anzeige>
      <Kennung>BBBAM:M:DE:V:DE06690:A20:A:6:U2:2240:Z:Z</Kennung>
    </Zeitreihen>
    <Zeitreihen attributeAusStandard="true">
      <Anzeige>true</Anzeige>
      <Kennung>BBBAM:M:DE:V:DE06690:A20:A:6:U2:2250:Z:Z</Kennung>
    </Zeitreihen>
    <Zeitraum>
      <Beobachtungen>12</Beobachtungen>
    </Zeitraum>
  </ZRBereich>
  <ZRBereich geholtfuerupdate="false" updateable="true" anzahlKopfUndFehler="2" name="AUSTA" aktualisierung="2021-05-19T09:14:40.3425029+02:00" tabelle="AUSTA Daten" letztezelle="AA31" internername="xlsHost_AUSTA" rangeadresse="='AUSTA Daten'!$A$1:$AA$31">
    <Layout>
      <Ausrichtung>Horizontal</Ausrichtung>
      <ZeitvektorFormat>Einspaltig</ZeitvektorFormat>
      <AusgabeZeitvektor>true</AusgabeZeitvektor>
      <DarstellungWerteUngueltig>LeereZellen</DarstellungWerteUngueltig>
      <AusgabeGesperrteWerte>Gesperrt</AusgabeGesperrteWerte>
      <WerteFuerSumme>FlagsVerwenden</WerteFuerSumme>
      <Sortierung>Aufsteigend</Sortierung>
      <BereichUeberschreiben>Ueberschreiben</BereichUeberschreiben>
      <DruckDatumEineSpaltig>false</DruckDatumEineSpaltig>
    </Layout>
    <Standard>
      <UeberschriftArt>false</UeberschriftArt>
      <Zeitraum>
        <Zeitraum>201903-202103</Zeitraum>
        <Anzahl/>
      </Zeitraum>
      <ZeitraumUpdate>
        <Zeitraum>alle Werte</Zeitraum>
        <Anzahl/>
      </ZeitraumUpdate>
      <Datenquelle>ZISDB</Datenquelle>
      <Anzeige>true</Anzeige>
      <ZusatzAttribut/>
      <Bestandteile>
        <int>0</int>
      </Bestandteile>
      <ErwBestandteile/>
      <ErwBestandteileNichtAngezeigt/>
      <AusgabeAttribute>
        <int>0</int>
        <int>1</int>
      </AusgabeAttribute>
      <ErwAttribute/>
      <ErwAttributeNichtAngezeigt/>
      <UmrechnungArt>AusZeitreihe</UmrechnungArt>
      <UmrechnungPeriode>Keine</UmrechnungPeriode>
      <Einzeltransformation/>
      <Rundung>-1</Rundung>
    </Standard>
    <Zeitreihen attributeAusStandard="true">
      <Anzeige>true</Anzeige>
      <Kennung>BBBAM:M:DE:H:DE00008:A20:A:1:U5:2240:CHF:Z</Kennung>
    </Zeitreihen>
    <Zeitreihen attributeAusStandard="true">
      <Anzeige>true</Anzeige>
      <Kennung>BBBAM:M:DE:H:DE00008:A20:A:1:U6:2240:CHF:Z</Kennung>
    </Zeitreihen>
    <Zeitreihen attributeAusStandard="true">
      <Anzeige>true</Anzeige>
      <Kennung>BBBAM:M:DE:H:DE00008:A20:A:1:U5:2240:USD:Z</Kennung>
    </Zeitreihen>
    <Zeitreihen attributeAusStandard="true">
      <Anzeige>true</Anzeige>
      <Kennung>BBBAM:M:DE:H:DE00008:A20:A:1:U6:2240:USD:Z</Kennung>
    </Zeitreihen>
    <Zeitreihen attributeAusStandard="true">
      <Anzeige>true</Anzeige>
      <Kennung>BBBAM:M:DE:H:DE00008:A20:A:1:U5:2240:GBP:Z</Kennung>
    </Zeitreihen>
    <Zeitreihen attributeAusStandard="true">
      <Anzeige>true</Anzeige>
      <Kennung>BBBAM:M:DE:H:DE00008:A20:A:1:U6:2240:GBP:Z</Kennung>
    </Zeitreihen>
    <Zeitreihen attributeAusStandard="true">
      <Anzeige>true</Anzeige>
      <Kennung>BBBAM:M:DE:H:DE00008:A20:A:1:U5:2240:JPY:Z</Kennung>
    </Zeitreihen>
    <Zeitreihen attributeAusStandard="true">
      <Anzeige>true</Anzeige>
      <Kennung>BBBAM:M:DE:H:DE00008:A20:A:1:U6:2240:JPY:Z</Kennung>
    </Zeitreihen>
    <Zeitreihen attributeAusStandard="true">
      <Anzeige>true</Anzeige>
      <Kennung>BBBAM:M:DE:H:DE00008:A20:A:1:U5:2240:SEK:Z</Kennung>
    </Zeitreihen>
    <Zeitreihen attributeAusStandard="true">
      <Anzeige>true</Anzeige>
      <Kennung>BBBAM:M:DE:H:DE00008:A20:A:1:U6:2240:SEK:Z</Kennung>
    </Zeitreihen>
    <Zeitreihen attributeAusStandard="true">
      <Anzeige>true</Anzeige>
      <Kennung>BBBAM:M:DE:H:DE00008:A20:A:1:U5:2240:DKK:Z</Kennung>
    </Zeitreihen>
    <Zeitreihen attributeAusStandard="true">
      <Anzeige>true</Anzeige>
      <Kennung>BBBAM:M:DE:H:DE00008:A20:A:1:U6:2240:DKK:Z</Kennung>
    </Zeitreihen>
    <Zeitreihen attributeAusStandard="true">
      <Anzeige>true</Anzeige>
      <Kennung>BBBAM:M:DE:H:DE00008:A20:A:1:U6:2240:Z15:Z</Kennung>
    </Zeitreihen>
    <Zeitreihen attributeAusStandard="true">
      <Anzeige>true</Anzeige>
      <Kennung>BBBAM:M:DE:H:DE00008:A20:A:1:U5:2250:CHF:Z</Kennung>
    </Zeitreihen>
    <Zeitreihen attributeAusStandard="true">
      <Anzeige>true</Anzeige>
      <Kennung>BBBAM:M:DE:H:DE00008:A20:A:1:U6:2250:CHF:Z</Kennung>
    </Zeitreihen>
    <Zeitreihen attributeAusStandard="true">
      <Anzeige>true</Anzeige>
      <Kennung>BBBAM:M:DE:H:DE00008:A20:A:1:U5:2250:USD:Z</Kennung>
    </Zeitreihen>
    <Zeitreihen attributeAusStandard="true">
      <Anzeige>true</Anzeige>
      <Kennung>BBBAM:M:DE:H:DE00008:A20:A:1:U6:2250:USD:Z</Kennung>
    </Zeitreihen>
    <Zeitreihen attributeAusStandard="true">
      <Anzeige>true</Anzeige>
      <Kennung>BBBAM:M:DE:H:DE00008:A20:A:1:U5:2250:GBP:Z</Kennung>
    </Zeitreihen>
    <Zeitreihen attributeAusStandard="true">
      <Anzeige>true</Anzeige>
      <Kennung>BBBAM:M:DE:H:DE00008:A20:A:1:U6:2250:GBP:Z</Kennung>
    </Zeitreihen>
    <Zeitreihen attributeAusStandard="true">
      <Anzeige>true</Anzeige>
      <Kennung>BBBAM:M:DE:H:DE00008:A20:A:1:U5:2250:JPY:Z</Kennung>
    </Zeitreihen>
    <Zeitreihen attributeAusStandard="true">
      <Anzeige>true</Anzeige>
      <Kennung>BBBAM:M:DE:H:DE00008:A20:A:1:U6:2250:JPY:Z</Kennung>
    </Zeitreihen>
    <Zeitreihen attributeAusStandard="true">
      <Anzeige>true</Anzeige>
      <Kennung>BBBAM:M:DE:H:DE00008:A20:A:1:U5:2250:SEK:Z</Kennung>
    </Zeitreihen>
    <Zeitreihen attributeAusStandard="true">
      <Anzeige>true</Anzeige>
      <Kennung>BBBAM:M:DE:H:DE00008:A20:A:1:U6:2250:SEK:Z</Kennung>
    </Zeitreihen>
    <Zeitreihen attributeAusStandard="true">
      <Anzeige>true</Anzeige>
      <Kennung>BBBAM:M:DE:H:DE00008:A20:A:1:U5:2250:DKK:Z</Kennung>
    </Zeitreihen>
    <Zeitreihen attributeAusStandard="true">
      <Anzeige>true</Anzeige>
      <Kennung>BBBAM:M:DE:H:DE00008:A20:A:1:U6:2250:DKK:Z</Kennung>
    </Zeitreihen>
    <Zeitreihen attributeAusStandard="true">
      <Anzeige>true</Anzeige>
      <Kennung>BBBAM:M:DE:H:DE00008:A20:A:1:U6:2250:Z15:Z</Kennung>
    </Zeitreihen>
    <Zeitreihen attributeAusStandard="true">
      <Anzeige>true</Anzeige>
      <Kennung>BBBAM:M:DE:V:DE00008:A20:A:6:U2:2240:Z:Z</Kennung>
    </Zeitreihen>
    <Zeitreihen attributeAusStandard="true">
      <Anzeige>true</Anzeige>
      <Kennung>BBBAM:M:DE:V:DE00008:A20:A:6:U2:2250:Z:Z</Kennung>
    </Zeitreihen>
    <Zeitreihen attributeAusStandard="true">
      <Anzeige>true</Anzeige>
      <Kennung>BBBAM:M:DE:O:DE00008:A20:A:6:U2:2240:Z:Z</Kennung>
    </Zeitreihen>
    <Zeitreihen attributeAusStandard="true">
      <Anzeige>true</Anzeige>
      <Kennung>BBBAM:M:DE:O:DE00008:A25:A:6:U2:2250:Z:Z</Kennung>
    </Zeitreihen>
    <Zeitraum>
      <Beobachtungen>12</Beobachtungen>
    </Zeitraum>
  </ZRBereich>
  <ZRBereich geholtfuerupdate="false" updateable="true" anzahlKopfUndFehler="2" name="ZRDaten1" aktualisierung="2022-01-07T07:56:13.6181526+01:00" tabelle="FW Kurse" letztezelle="M18" internername="xlsHost_ZRDaten1" rangeadresse="='FW Kurse'!$A$1:$M$18">
    <Layout>
      <Ausrichtung>Vertikal</Ausrichtung>
      <ZeitvektorFormat>Einspaltig</ZeitvektorFormat>
      <AusgabeZeitvektor>true</AusgabeZeitvektor>
      <DarstellungWerteUngueltig>LeereZellen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202009-202112</Zeitraum>
        <Anzahl/>
      </Zeitraum>
      <ZeitraumUpdate>
        <Zeitraum>alle Werte</Zeitraum>
      </ZeitraumUpdate>
      <Datenquelle>ZISDB</Datenquelle>
      <Anzeige>true</Anzeige>
      <ZusatzAttribut/>
      <Bestandteile>
        <int>0</int>
      </Bestandteile>
      <ErwBestandteile/>
      <ErwBestandteileNichtAngezeigt/>
      <AusgabeAttribute>
        <int>0</int>
        <int>1</int>
      </AusgabeAttribute>
      <ErwAttribute/>
      <ErwAttributeNichtAngezeigt/>
      <UmrechnungArt>AusZeitreihe</UmrechnungArt>
      <UmrechnungPeriode>Keine</UmrechnungPeriode>
      <Einzeltransformation/>
      <Rundung>-1</Rundung>
    </Standard>
    <Zeitreihen attributeAusStandard="true">
      <Anzeige>true</Anzeige>
      <Kennung>EXR:M:CHF:EUR:SP00:E</Kennung>
    </Zeitreihen>
    <Zeitreihen attributeAusStandard="true">
      <Anzeige>true</Anzeige>
      <Kennung>EXR:M:GBP:EUR:SP00:E</Kennung>
    </Zeitreihen>
    <Zeitreihen attributeAusStandard="true">
      <Anzeige>true</Anzeige>
      <Kennung>EXR:M:JPY:EUR:SP00:E</Kennung>
    </Zeitreihen>
    <Zeitreihen attributeAusStandard="true">
      <Anzeige>true</Anzeige>
      <Kennung>EXR:M:USD:EUR:SP00:E</Kennung>
    </Zeitreihen>
    <Zeitreihen attributeAusStandard="true">
      <Anzeige>true</Anzeige>
      <Kennung>EXR:M:DKK:EUR:SP00:E</Kennung>
    </Zeitreihen>
    <Zeitreihen attributeAusStandard="true">
      <Anzeige>true</Anzeige>
      <Kennung>EXR:M:SEK:EUR:SP00:E</Kennung>
    </Zeitreihen>
    <Zeitreihen attributeAusStandard="true">
      <Anzeige>true</Anzeige>
      <Kennung>EXR:M:CHF:EUR:SP00:A</Kennung>
    </Zeitreihen>
    <Zeitreihen attributeAusStandard="true">
      <Anzeige>true</Anzeige>
      <Kennung>EXR:M:GBP:EUR:SP00:A</Kennung>
    </Zeitreihen>
    <Zeitreihen attributeAusStandard="true">
      <Anzeige>true</Anzeige>
      <Kennung>EXR:M:JPY:EUR:SP00:A</Kennung>
    </Zeitreihen>
    <Zeitreihen attributeAusStandard="true">
      <Anzeige>true</Anzeige>
      <Kennung>EXR:M:USD:EUR:SP00:A</Kennung>
    </Zeitreihen>
    <Zeitreihen attributeAusStandard="true">
      <Anzeige>true</Anzeige>
      <Kennung>EXR:M:DKK:EUR:SP00:A</Kennung>
    </Zeitreihen>
    <Zeitreihen attributeAusStandard="true">
      <Anzeige>true</Anzeige>
      <Kennung>EXR:M:SEK:EUR:SP00:A</Kennung>
    </Zeitreihen>
    <Zeitraum>
      <Beobachtungen>12</Beobachtungen>
    </Zeitraum>
  </ZRBereich>
</ZIS-XLSHost4>
</file>

<file path=customXml/itemProps1.xml><?xml version="1.0" encoding="utf-8"?>
<ds:datastoreItem xmlns:ds="http://schemas.openxmlformats.org/officeDocument/2006/customXml" ds:itemID="{94B7C0AB-30ED-4B0A-9889-DD4D325E8AB4}">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18</vt:i4>
      </vt:variant>
    </vt:vector>
  </HeadingPairs>
  <TitlesOfParts>
    <vt:vector size="23" baseType="lpstr">
      <vt:lpstr>AUSTA-Erfassung</vt:lpstr>
      <vt:lpstr>Berechnung Spalte 01</vt:lpstr>
      <vt:lpstr>Berechnung Spalte 02</vt:lpstr>
      <vt:lpstr>FW Kurse</vt:lpstr>
      <vt:lpstr>AUSTA Daten</vt:lpstr>
      <vt:lpstr>AUSTA_aggregiert</vt:lpstr>
      <vt:lpstr>AUSTADatenSpalten</vt:lpstr>
      <vt:lpstr>AUSTADatenZeilen</vt:lpstr>
      <vt:lpstr>BLZA</vt:lpstr>
      <vt:lpstr>BLZB</vt:lpstr>
      <vt:lpstr>'AUSTA-Erfassung'!Druckbereich</vt:lpstr>
      <vt:lpstr>'AUSTA-Erfassung'!Drucktitel</vt:lpstr>
      <vt:lpstr>FXSpalten</vt:lpstr>
      <vt:lpstr>FXZeilen</vt:lpstr>
      <vt:lpstr>NameA</vt:lpstr>
      <vt:lpstr>NameB</vt:lpstr>
      <vt:lpstr>POSFW01</vt:lpstr>
      <vt:lpstr>POSFW02</vt:lpstr>
      <vt:lpstr>Stichtag</vt:lpstr>
      <vt:lpstr>xlsHost_AUSTA</vt:lpstr>
      <vt:lpstr>xlsHost_ZRDaten1</vt:lpstr>
      <vt:lpstr>'AUSTA-Erfassung'!xlsHost_ZRDaten2</vt:lpstr>
      <vt:lpstr>'AUSTA Daten'!ZRB_AUSTA</vt:lpstr>
    </vt:vector>
  </TitlesOfParts>
  <Company>Oesterreichische Nationalbank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Bartmann, Martin</dc:creator>
  <cp:lastModifiedBy>Nicole Scheuerer</cp:lastModifiedBy>
  <cp:lastPrinted>2018-02-12T11:53:05Z</cp:lastPrinted>
  <dcterms:created xsi:type="dcterms:W3CDTF">2014-07-21T10:39:32Z</dcterms:created>
  <dcterms:modified xsi:type="dcterms:W3CDTF">2022-01-17T07:45:48Z</dcterms:modified>
</cp:coreProperties>
</file>